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harts/chart2.xml" ContentType="application/vnd.openxmlformats-officedocument.drawingml.chart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rsonal Data\Haseeb Data\PGC Projects\UCP Class Room Renovation Work\DPR\"/>
    </mc:Choice>
  </mc:AlternateContent>
  <bookViews>
    <workbookView xWindow="0" yWindow="0" windowWidth="23040" windowHeight="8808" tabRatio="598" firstSheet="1" activeTab="1"/>
  </bookViews>
  <sheets>
    <sheet name="ManPower ( Day)" sheetId="1" state="hidden" r:id="rId1"/>
    <sheet name="Manpower Report" sheetId="12" r:id="rId2"/>
    <sheet name="Tools &amp; Equipment" sheetId="21" r:id="rId3"/>
    <sheet name="Chart2" sheetId="15" state="hidden" r:id="rId4"/>
    <sheet name="Chart1" sheetId="14" state="hidden" r:id="rId5"/>
    <sheet name="Backup" sheetId="2" state="hidden" r:id="rId6"/>
    <sheet name="Progress " sheetId="18" r:id="rId7"/>
    <sheet name="Pictorial Progress" sheetId="24" r:id="rId8"/>
  </sheets>
  <definedNames>
    <definedName name="feb" localSheetId="7">#REF!</definedName>
    <definedName name="feb" localSheetId="6">#REF!</definedName>
    <definedName name="feb" localSheetId="2">#REF!</definedName>
    <definedName name="feb">#REF!</definedName>
    <definedName name="_xlnm.Print_Area" localSheetId="0">'ManPower ( Day)'!$A$1:$O$61</definedName>
    <definedName name="_xlnm.Print_Area" localSheetId="1">'Manpower Report'!$A$1:$J$47</definedName>
    <definedName name="_xlnm.Print_Area" localSheetId="7">'Pictorial Progress'!$A$1:$Q$100</definedName>
    <definedName name="_xlnm.Print_Area" localSheetId="6">'Progress '!$A$1:$H$21</definedName>
    <definedName name="_xlnm.Print_Area" localSheetId="2">'Tools &amp; Equipment'!$A$1:$J$47</definedName>
    <definedName name="_xlnm.Print_Titles" localSheetId="0">'ManPower ( Day)'!$1:$4</definedName>
    <definedName name="_xlnm.Print_Titles" localSheetId="7">'Pictorial Progress'!$1:$3</definedName>
  </definedNames>
  <calcPr calcId="162913"/>
</workbook>
</file>

<file path=xl/calcChain.xml><?xml version="1.0" encoding="utf-8"?>
<calcChain xmlns="http://schemas.openxmlformats.org/spreadsheetml/2006/main">
  <c r="J39" i="12" l="1"/>
  <c r="C1" i="21" l="1"/>
  <c r="C1" i="18" s="1"/>
  <c r="C1" i="24" s="1"/>
  <c r="A8" i="18" l="1"/>
  <c r="A9" i="18" s="1"/>
  <c r="A10" i="18" s="1"/>
  <c r="A11" i="18" s="1"/>
  <c r="A12" i="18" s="1"/>
  <c r="I3" i="12" l="1"/>
  <c r="B47" i="12" l="1"/>
  <c r="G47" i="12" s="1"/>
  <c r="H4" i="18"/>
  <c r="I41" i="12"/>
  <c r="G51" i="21" l="1"/>
  <c r="A17" i="18"/>
  <c r="A18" i="18" s="1"/>
  <c r="J2" i="21" l="1"/>
  <c r="H13" i="18"/>
  <c r="J14" i="12" l="1"/>
  <c r="F9" i="12" l="1"/>
  <c r="F18" i="12"/>
  <c r="F19" i="12" s="1"/>
  <c r="F20" i="12" s="1"/>
  <c r="E14" i="12" l="1"/>
  <c r="E39" i="12" l="1"/>
  <c r="F42" i="12" s="1"/>
  <c r="C41" i="12" l="1"/>
  <c r="P3" i="24"/>
  <c r="N60" i="2" l="1"/>
  <c r="J41" i="1" s="1"/>
  <c r="M60" i="2"/>
  <c r="K60" i="2"/>
  <c r="I60" i="2"/>
  <c r="H60" i="2"/>
  <c r="J37" i="1" s="1"/>
  <c r="G60" i="2"/>
  <c r="O59" i="2"/>
  <c r="O58" i="2"/>
  <c r="O57" i="2"/>
  <c r="O56" i="2"/>
  <c r="O54" i="2"/>
  <c r="J43" i="1" s="1"/>
  <c r="O53" i="2"/>
  <c r="J42" i="1" s="1"/>
  <c r="O52" i="2"/>
  <c r="J45" i="1" s="1"/>
  <c r="O51" i="2"/>
  <c r="O50" i="2"/>
  <c r="O49" i="2"/>
  <c r="O48" i="2"/>
  <c r="O47" i="2"/>
  <c r="O46" i="2"/>
  <c r="O45" i="2"/>
  <c r="O44" i="2"/>
  <c r="O43" i="2"/>
  <c r="O41" i="2"/>
  <c r="O40" i="2"/>
  <c r="O38" i="2"/>
  <c r="K31" i="2"/>
  <c r="E31" i="2"/>
  <c r="O18" i="2"/>
  <c r="G56" i="1"/>
  <c r="B56" i="1"/>
  <c r="J40" i="1"/>
  <c r="J39" i="1"/>
  <c r="E39" i="1"/>
  <c r="J38" i="1"/>
  <c r="E36" i="1"/>
  <c r="J35" i="1"/>
  <c r="E35" i="1"/>
  <c r="J34" i="1"/>
  <c r="E34" i="1"/>
  <c r="E33" i="1"/>
  <c r="J32" i="1"/>
  <c r="E32" i="1"/>
  <c r="J31" i="1"/>
  <c r="E31" i="1"/>
  <c r="J30" i="1"/>
  <c r="E30" i="1"/>
  <c r="J29" i="1"/>
  <c r="E29" i="1"/>
  <c r="J28" i="1"/>
  <c r="E28" i="1"/>
  <c r="J27" i="1"/>
  <c r="E27" i="1"/>
  <c r="J26" i="1"/>
  <c r="E26" i="1"/>
  <c r="J25" i="1"/>
  <c r="E25" i="1"/>
  <c r="J24" i="1"/>
  <c r="E24" i="1"/>
  <c r="J23" i="1"/>
  <c r="E23" i="1"/>
  <c r="J22" i="1"/>
  <c r="E22" i="1"/>
  <c r="J21" i="1"/>
  <c r="E21" i="1"/>
  <c r="J20" i="1"/>
  <c r="E20" i="1"/>
  <c r="J19" i="1"/>
  <c r="E19" i="1"/>
  <c r="J18" i="1"/>
  <c r="E18" i="1"/>
  <c r="J17" i="1"/>
  <c r="E17" i="1"/>
  <c r="J16" i="1"/>
  <c r="E16" i="1"/>
  <c r="J15" i="1"/>
  <c r="E15" i="1"/>
  <c r="J14" i="1"/>
  <c r="E14" i="1"/>
  <c r="J13" i="1"/>
  <c r="E13" i="1"/>
  <c r="J12" i="1"/>
  <c r="E12" i="1"/>
  <c r="J11" i="1"/>
  <c r="E11" i="1"/>
  <c r="J10" i="1"/>
  <c r="E10" i="1"/>
  <c r="J9" i="1"/>
  <c r="E9" i="1"/>
  <c r="J8" i="1"/>
  <c r="E8" i="1"/>
  <c r="O42" i="2" l="1"/>
  <c r="O60" i="2"/>
  <c r="J36" i="1"/>
  <c r="D34" i="2"/>
  <c r="F61" i="2" l="1"/>
</calcChain>
</file>

<file path=xl/sharedStrings.xml><?xml version="1.0" encoding="utf-8"?>
<sst xmlns="http://schemas.openxmlformats.org/spreadsheetml/2006/main" count="438" uniqueCount="298">
  <si>
    <t>IZHAR CONSTRUCTION (PVT) LTD</t>
  </si>
  <si>
    <t>Date:</t>
  </si>
  <si>
    <t>(A) Manpower</t>
  </si>
  <si>
    <t>No.</t>
  </si>
  <si>
    <t>Position</t>
  </si>
  <si>
    <t>Project Manager</t>
  </si>
  <si>
    <t>G Forman</t>
  </si>
  <si>
    <t>Batching Plant</t>
  </si>
  <si>
    <t>Construction Manager</t>
  </si>
  <si>
    <t>Carpenter Forman</t>
  </si>
  <si>
    <t>Transit Mixer</t>
  </si>
  <si>
    <t xml:space="preserve">Planning Engineer </t>
  </si>
  <si>
    <t>Carpenter</t>
  </si>
  <si>
    <t>Excavator</t>
  </si>
  <si>
    <t>Quantity Surveyor</t>
  </si>
  <si>
    <t>Carpenter Helper</t>
  </si>
  <si>
    <t xml:space="preserve">Loader </t>
  </si>
  <si>
    <t>Site Engineers</t>
  </si>
  <si>
    <t>Khalasi Foreman</t>
  </si>
  <si>
    <t>Khalasi</t>
  </si>
  <si>
    <t>Khalasi Helper</t>
  </si>
  <si>
    <t>Crane (20 T Capacity)</t>
  </si>
  <si>
    <t>Supervisor (Civil)</t>
  </si>
  <si>
    <t>Mason</t>
  </si>
  <si>
    <t>Surveyors</t>
  </si>
  <si>
    <t>Mason Helper</t>
  </si>
  <si>
    <t>Floor Cutter</t>
  </si>
  <si>
    <t>Asst. Surveyors</t>
  </si>
  <si>
    <t>Labor Mate</t>
  </si>
  <si>
    <t>Drill Machine</t>
  </si>
  <si>
    <t>Labor</t>
  </si>
  <si>
    <t>Generator Set</t>
  </si>
  <si>
    <t>Welder</t>
  </si>
  <si>
    <t>Water pump with Motors</t>
  </si>
  <si>
    <t>Accounts Officer</t>
  </si>
  <si>
    <t>Surveyor Helper</t>
  </si>
  <si>
    <t>Theodolite (Complete set)</t>
  </si>
  <si>
    <t>Asst. Accounts</t>
  </si>
  <si>
    <t>Level Machine (Complete set)</t>
  </si>
  <si>
    <t>Electrician</t>
  </si>
  <si>
    <t>Total Station (Complete set)</t>
  </si>
  <si>
    <t>Store Keeper</t>
  </si>
  <si>
    <t>Electrician Helper</t>
  </si>
  <si>
    <t>Plumber</t>
  </si>
  <si>
    <t>Time Keeper</t>
  </si>
  <si>
    <t>Plumber Helper</t>
  </si>
  <si>
    <t>Camp. Boss</t>
  </si>
  <si>
    <t>Generator Operator</t>
  </si>
  <si>
    <t>Security Guard</t>
  </si>
  <si>
    <t>Fabricator</t>
  </si>
  <si>
    <t>Cook</t>
  </si>
  <si>
    <t>Cook Helper</t>
  </si>
  <si>
    <t>T.M Operator + Helper</t>
  </si>
  <si>
    <t>Mechanics</t>
  </si>
  <si>
    <t>Plant Operator + Helper</t>
  </si>
  <si>
    <t>Drivers</t>
  </si>
  <si>
    <t>Excavator Operator + Helper</t>
  </si>
  <si>
    <t>Sweeper</t>
  </si>
  <si>
    <t>Pump Operator + Helper</t>
  </si>
  <si>
    <t>Office Boy</t>
  </si>
  <si>
    <t>Roller Operator + Helper</t>
  </si>
  <si>
    <t>Tractor Driver + Helper</t>
  </si>
  <si>
    <t>Rain</t>
  </si>
  <si>
    <t>Weather Condition</t>
  </si>
  <si>
    <t>CONSULTANT</t>
  </si>
  <si>
    <t>Signature :</t>
  </si>
  <si>
    <t>Name:</t>
  </si>
  <si>
    <t>Mr.Sohail Afzal</t>
  </si>
  <si>
    <t>Mr.Muhammad Akram</t>
  </si>
  <si>
    <t>Designation:</t>
  </si>
  <si>
    <t>Resident Engineer</t>
  </si>
  <si>
    <t>Crane operator</t>
  </si>
  <si>
    <t>Crane operator helper</t>
  </si>
  <si>
    <t xml:space="preserve">LoaderOperator </t>
  </si>
  <si>
    <t>T.M Operator</t>
  </si>
  <si>
    <t>T.M Operator Helper</t>
  </si>
  <si>
    <t>Plant Operator</t>
  </si>
  <si>
    <t>Plant Operator Helper</t>
  </si>
  <si>
    <t>Excavator Operator</t>
  </si>
  <si>
    <t>Excavator Operator Helper</t>
  </si>
  <si>
    <t>Pump Operator</t>
  </si>
  <si>
    <t>Pump Operator Helper</t>
  </si>
  <si>
    <t>Tractor Driver</t>
  </si>
  <si>
    <t>Tractor Driver Helper</t>
  </si>
  <si>
    <t>Workshop helper</t>
  </si>
  <si>
    <t>Office boy</t>
  </si>
  <si>
    <t>Generator operator</t>
  </si>
  <si>
    <t>Staff</t>
  </si>
  <si>
    <t>A</t>
  </si>
  <si>
    <t>Sr.No</t>
  </si>
  <si>
    <t>Title</t>
  </si>
  <si>
    <t>Nos.</t>
  </si>
  <si>
    <t>B</t>
  </si>
  <si>
    <t>Regular Workers</t>
  </si>
  <si>
    <t>Nos</t>
  </si>
  <si>
    <t>C</t>
  </si>
  <si>
    <t>Daily Wages (Indirect Labor)</t>
  </si>
  <si>
    <t>Subcontractor Name</t>
  </si>
  <si>
    <t>Job</t>
  </si>
  <si>
    <t>Forman</t>
  </si>
  <si>
    <t>Steel Fixer</t>
  </si>
  <si>
    <t>Total</t>
  </si>
  <si>
    <t>D</t>
  </si>
  <si>
    <t>Daily Wages (Direct Labor)</t>
  </si>
  <si>
    <t>Sub total C</t>
  </si>
  <si>
    <t>Sub Total D</t>
  </si>
  <si>
    <t>Sub Total B</t>
  </si>
  <si>
    <t>Sub Total A</t>
  </si>
  <si>
    <t>Daily Manpower Strength</t>
  </si>
  <si>
    <t>CARREFOUR HYPERCENTER, FORTRESS, LAHORE</t>
  </si>
  <si>
    <t>Crane operator + Helper</t>
  </si>
  <si>
    <t>Labor / Helper</t>
  </si>
  <si>
    <t>Work shop helper</t>
  </si>
  <si>
    <t>Total (A+B+C+D) =</t>
  </si>
  <si>
    <t>Grand Total (A+B+C+D+E) =</t>
  </si>
  <si>
    <t>Dewatering Pumps</t>
  </si>
  <si>
    <t>Roller</t>
  </si>
  <si>
    <t>Plate compactor</t>
  </si>
  <si>
    <t>Jumper compactor</t>
  </si>
  <si>
    <t>Electrical Grinder</t>
  </si>
  <si>
    <t>Dumpers</t>
  </si>
  <si>
    <t>Hilty</t>
  </si>
  <si>
    <t>Screw gun</t>
  </si>
  <si>
    <t>Steel Bending Machine</t>
  </si>
  <si>
    <t>Traller</t>
  </si>
  <si>
    <t>Welding Plants</t>
  </si>
  <si>
    <t>Asst. Planning Engineer</t>
  </si>
  <si>
    <t>Assistant Store Keeper</t>
  </si>
  <si>
    <t>Admin Assistant</t>
  </si>
  <si>
    <t>Asst.Planning Engineer</t>
  </si>
  <si>
    <t>Lab Incharge</t>
  </si>
  <si>
    <t>Steel Cutting Machine</t>
  </si>
  <si>
    <t>MAF CARREFOUR, FORTRESS</t>
  </si>
  <si>
    <t>Tractor Trolley</t>
  </si>
  <si>
    <t>Loader Operator + Helper</t>
  </si>
  <si>
    <t>Total Labor</t>
  </si>
  <si>
    <t>Mechanical Forman</t>
  </si>
  <si>
    <t>Compressor Machine</t>
  </si>
  <si>
    <t>Trainee Supervisor</t>
  </si>
  <si>
    <t>Tranee supervisor</t>
  </si>
  <si>
    <t>G.Forman Brick &amp; Plaster</t>
  </si>
  <si>
    <t>Tranee Surveyor</t>
  </si>
  <si>
    <t>Daily Manpower &amp; Equipment Report</t>
  </si>
  <si>
    <t>B) Equipment</t>
  </si>
  <si>
    <t>-</t>
  </si>
  <si>
    <t>Mixer Machine (1 load)</t>
  </si>
  <si>
    <t>Donkey pump</t>
  </si>
  <si>
    <t>Rollar Compactor</t>
  </si>
  <si>
    <t>Lift Machine</t>
  </si>
  <si>
    <t>Purchaser</t>
  </si>
  <si>
    <t>Mobile Concrete pump</t>
  </si>
  <si>
    <t>Vibrator</t>
  </si>
  <si>
    <t xml:space="preserve">Lab Incharge </t>
  </si>
  <si>
    <t>Lab Technician</t>
  </si>
  <si>
    <t>Steel fixer</t>
  </si>
  <si>
    <t>Asst.Project Coordinator</t>
  </si>
  <si>
    <t>20 HP Turbine</t>
  </si>
  <si>
    <t>Electrical Sub Contractor</t>
  </si>
  <si>
    <t>HVAC Sub Contractor</t>
  </si>
  <si>
    <t>Plumbing Sub Contractor</t>
  </si>
  <si>
    <t>Izhar Steel</t>
  </si>
  <si>
    <t>PM</t>
  </si>
  <si>
    <t>CM</t>
  </si>
  <si>
    <t>Lab Helper</t>
  </si>
  <si>
    <t>Plant Helper</t>
  </si>
  <si>
    <t>Safety Inspector</t>
  </si>
  <si>
    <t>Safety Assistant</t>
  </si>
  <si>
    <t>IT Administrator</t>
  </si>
  <si>
    <t>Loader Operator Helper</t>
  </si>
  <si>
    <t>Civil Foreman</t>
  </si>
  <si>
    <t>Electrical Supervisor</t>
  </si>
  <si>
    <t>Welder helper</t>
  </si>
  <si>
    <t>Haji Riaz</t>
  </si>
  <si>
    <t>Shuttering</t>
  </si>
  <si>
    <t>Mehmood Masih</t>
  </si>
  <si>
    <t>Massonary</t>
  </si>
  <si>
    <t>Abdul Majeed</t>
  </si>
  <si>
    <t>Muhammad Rafiq</t>
  </si>
  <si>
    <t>Muhammad Riaz</t>
  </si>
  <si>
    <t>Muhammad Akram</t>
  </si>
  <si>
    <t>Fareed Khan</t>
  </si>
  <si>
    <t xml:space="preserve">Excavation </t>
  </si>
  <si>
    <t>Nazir Ahmad</t>
  </si>
  <si>
    <t>Aslam Shah</t>
  </si>
  <si>
    <t>Concrete</t>
  </si>
  <si>
    <t>Ijaz Butt</t>
  </si>
  <si>
    <t>Road work</t>
  </si>
  <si>
    <t>Plumbing</t>
  </si>
  <si>
    <t>Muzzamal Mushtaq</t>
  </si>
  <si>
    <t>Muhammad Ishaq</t>
  </si>
  <si>
    <t>Dismantelling</t>
  </si>
  <si>
    <t>Steel works</t>
  </si>
  <si>
    <t>Electrical</t>
  </si>
  <si>
    <t>HVAC</t>
  </si>
  <si>
    <t>HVAC works</t>
  </si>
  <si>
    <t>Adim Assistant</t>
  </si>
  <si>
    <t>Fire Fighting</t>
  </si>
  <si>
    <t>Fire works</t>
  </si>
  <si>
    <t>Piping Team</t>
  </si>
  <si>
    <t>Piping Works</t>
  </si>
  <si>
    <t xml:space="preserve">                   </t>
  </si>
  <si>
    <t>Ducting Team</t>
  </si>
  <si>
    <t>Duct Works</t>
  </si>
  <si>
    <t>Mr. Farooq Haider</t>
  </si>
  <si>
    <t>Curing Labor</t>
  </si>
  <si>
    <t>Depty Lab Incharge</t>
  </si>
  <si>
    <t>Ejaz</t>
  </si>
  <si>
    <t>Column</t>
  </si>
  <si>
    <t>Khalasi + Khalasi Helpers</t>
  </si>
  <si>
    <t>Carpenter + Carpenter Helpers</t>
  </si>
  <si>
    <t>Date: 5 Dec 08</t>
  </si>
  <si>
    <t>Sr. No</t>
  </si>
  <si>
    <t>Signature</t>
  </si>
  <si>
    <t>Total C</t>
  </si>
  <si>
    <t>Activity</t>
  </si>
  <si>
    <t>Unit</t>
  </si>
  <si>
    <t xml:space="preserve">BOTTLE NECKS :  </t>
  </si>
  <si>
    <t>Qty.</t>
  </si>
  <si>
    <t xml:space="preserve">Work Done for Previous Day </t>
  </si>
  <si>
    <t>Site Staff</t>
  </si>
  <si>
    <t>Skilled/Unskilled Manpower</t>
  </si>
  <si>
    <t xml:space="preserve">Total A </t>
  </si>
  <si>
    <t>Tools &amp; Equipment</t>
  </si>
  <si>
    <t>Location</t>
  </si>
  <si>
    <t>Remarks</t>
  </si>
  <si>
    <t>Description</t>
  </si>
  <si>
    <t>Equipment Owned By</t>
  </si>
  <si>
    <t>Designation</t>
  </si>
  <si>
    <t>Office Staff</t>
  </si>
  <si>
    <t>Total Admin Staff</t>
  </si>
  <si>
    <t>Weather</t>
  </si>
  <si>
    <t xml:space="preserve">Date: </t>
  </si>
  <si>
    <t>Grand Total (Daily Man Power)</t>
  </si>
  <si>
    <t>Admin Staff / Store / Accounts</t>
  </si>
  <si>
    <t>Store</t>
  </si>
  <si>
    <t>Site Working</t>
  </si>
  <si>
    <t>At Store</t>
  </si>
  <si>
    <t>Repair &amp; Maintenance</t>
  </si>
  <si>
    <t>Status</t>
  </si>
  <si>
    <t>Rental / Vendor</t>
  </si>
  <si>
    <t>Total B</t>
  </si>
  <si>
    <t>Grand Total Daily Manpower</t>
  </si>
  <si>
    <t>Date</t>
  </si>
  <si>
    <t>Document No.</t>
  </si>
  <si>
    <t>Sr. No.</t>
  </si>
  <si>
    <t>MANPOWER STATUS</t>
  </si>
  <si>
    <t>TOOLS &amp; EQUIPMENT STATUS</t>
  </si>
  <si>
    <t>PROGRESS OVERVIEW</t>
  </si>
  <si>
    <t>Designation: Project Manager</t>
  </si>
  <si>
    <t>Total Station Machine</t>
  </si>
  <si>
    <t>No's</t>
  </si>
  <si>
    <t>ü</t>
  </si>
  <si>
    <t>Auto-level</t>
  </si>
  <si>
    <t>Site Engineer (Civil) &amp; Supervisor</t>
  </si>
  <si>
    <t>Location / Grid</t>
  </si>
  <si>
    <t>Helper</t>
  </si>
  <si>
    <t>Masson</t>
  </si>
  <si>
    <t xml:space="preserve">                                    PICTORIAL PROGRESS REPORT</t>
  </si>
  <si>
    <t>Salaried Staff</t>
  </si>
  <si>
    <t>Daily Wages</t>
  </si>
  <si>
    <t>Sub-Contractor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</si>
  <si>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</si>
  <si>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Surveyor, Asst. Surveyor &amp;  Helper</t>
  </si>
  <si>
    <t xml:space="preserve"> </t>
  </si>
  <si>
    <t>Dumper</t>
  </si>
  <si>
    <t>Road Roler Viberator</t>
  </si>
  <si>
    <t>Tractor</t>
  </si>
  <si>
    <t>Lift Operator</t>
  </si>
  <si>
    <t>Sub Contractor</t>
  </si>
  <si>
    <t>Class Room 1</t>
  </si>
  <si>
    <t>Class Room 2</t>
  </si>
  <si>
    <t>Class Room 3</t>
  </si>
  <si>
    <t>Electrical Work (Wall Conduiting) in Progress</t>
  </si>
  <si>
    <t>Class Room 4</t>
  </si>
  <si>
    <t>Wheel Barrow</t>
  </si>
  <si>
    <t>Brickwork at Class Room -1</t>
  </si>
  <si>
    <t>Electrical Work (Jari Work)</t>
  </si>
  <si>
    <t>MEP Department</t>
  </si>
  <si>
    <t>Plaster works</t>
  </si>
  <si>
    <t>Carpentar</t>
  </si>
  <si>
    <t>Electrical Work (Conduiting)</t>
  </si>
  <si>
    <t>Class Rooms</t>
  </si>
  <si>
    <t>Electrical Work (Cabling )</t>
  </si>
  <si>
    <t>Electrical Work</t>
  </si>
  <si>
    <t>Tile Work</t>
  </si>
  <si>
    <t>Plastering of Flooring in Progress</t>
  </si>
  <si>
    <t>Curring of Plastering Work</t>
  </si>
  <si>
    <t>Preparation of Plaster Work after Mesh Fixing</t>
  </si>
  <si>
    <t xml:space="preserve">Checking the Floor Plaster Level </t>
  </si>
  <si>
    <t>Carpentar Helper</t>
  </si>
  <si>
    <t>LOGO</t>
  </si>
  <si>
    <t>LOG</t>
  </si>
  <si>
    <r>
      <rPr>
        <b/>
        <sz val="22"/>
        <color theme="1"/>
        <rFont val="Candara"/>
        <family val="2"/>
      </rPr>
      <t>DAILY PROGRESS REPORT</t>
    </r>
    <r>
      <rPr>
        <b/>
        <sz val="12"/>
        <color theme="1"/>
        <rFont val="Candara"/>
        <family val="2"/>
      </rPr>
      <t xml:space="preserve">
</t>
    </r>
    <r>
      <rPr>
        <b/>
        <sz val="14"/>
        <color theme="1"/>
        <rFont val="Candara"/>
        <family val="2"/>
      </rPr>
      <t/>
    </r>
  </si>
  <si>
    <t xml:space="preserve">Name:  </t>
  </si>
  <si>
    <t>Company</t>
  </si>
  <si>
    <t>DD-RRR-DPR-002-R00</t>
  </si>
  <si>
    <t>Designation: Planning Engineer</t>
  </si>
  <si>
    <t xml:space="preserve">Completed %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</si>
</sst>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[$-409]d\-mmm\-yy;@"/>
    <numFmt numFmtId="165" formatCode="[$-F800]dddd\,\ mmmm\ dd\,\ yyyy"/>
    <numFmt numFmtId="166" formatCode="[$]dd\-mmm\-yyyy;@"/>
  </numFmts>
  <fonts count="5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b/>
      <sz val="14"/>
      <name val="Times New Roman"/>
      <family val="1"/>
    </font>
    <font>
      <b/>
      <sz val="8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ahoma"/>
      <family val="2"/>
    </font>
    <font>
      <b/>
      <sz val="11"/>
      <color indexed="8"/>
      <name val="Calibri"/>
      <family val="2"/>
    </font>
    <font>
      <sz val="11"/>
      <name val="Calibri"/>
      <family val="2"/>
    </font>
    <font>
      <u/>
      <sz val="11"/>
      <color indexed="8"/>
      <name val="Calibri"/>
      <family val="2"/>
    </font>
    <font>
      <sz val="8"/>
      <name val="Calibri"/>
      <family val="2"/>
    </font>
    <font>
      <b/>
      <sz val="9"/>
      <color indexed="8"/>
      <name val="Calibri"/>
      <family val="2"/>
    </font>
    <font>
      <sz val="9"/>
      <name val="Arial"/>
      <family val="2"/>
    </font>
    <font>
      <b/>
      <sz val="10"/>
      <color indexed="8"/>
      <name val="Calibri"/>
      <family val="2"/>
    </font>
    <font>
      <u/>
      <sz val="10"/>
      <name val="Arial"/>
      <family val="2"/>
    </font>
    <font>
      <b/>
      <sz val="8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ndara"/>
      <family val="2"/>
    </font>
    <font>
      <b/>
      <sz val="12"/>
      <color theme="1"/>
      <name val="Candara"/>
      <family val="2"/>
    </font>
    <font>
      <b/>
      <sz val="12"/>
      <name val="Candara"/>
      <family val="2"/>
    </font>
    <font>
      <b/>
      <sz val="12"/>
      <color theme="0"/>
      <name val="Candara"/>
      <family val="2"/>
    </font>
    <font>
      <b/>
      <sz val="22"/>
      <color theme="1"/>
      <name val="Candara"/>
      <family val="2"/>
    </font>
    <font>
      <b/>
      <sz val="16"/>
      <color theme="0"/>
      <name val="Candara"/>
      <family val="2"/>
    </font>
    <font>
      <sz val="12"/>
      <color theme="1"/>
      <name val="Candara"/>
      <family val="2"/>
    </font>
    <font>
      <b/>
      <sz val="12"/>
      <color indexed="8"/>
      <name val="Candara"/>
      <family val="2"/>
    </font>
    <font>
      <sz val="12"/>
      <name val="Candara"/>
      <family val="2"/>
    </font>
    <font>
      <b/>
      <u/>
      <sz val="12"/>
      <color theme="1"/>
      <name val="Candara"/>
      <family val="2"/>
    </font>
    <font>
      <sz val="12"/>
      <name val="Wingdings"/>
      <charset val="2"/>
    </font>
    <font>
      <sz val="12"/>
      <name val="Times New Roman"/>
      <family val="1"/>
    </font>
    <font>
      <b/>
      <sz val="18"/>
      <color theme="1"/>
      <name val="Candara"/>
      <family val="2"/>
    </font>
    <font>
      <b/>
      <sz val="20"/>
      <color theme="1"/>
      <name val="Candara"/>
      <family val="2"/>
    </font>
    <font>
      <sz val="12"/>
      <color theme="0"/>
      <name val="Candara"/>
      <family val="2"/>
    </font>
    <font>
      <b/>
      <sz val="14"/>
      <color theme="0"/>
      <name val="Candara"/>
      <family val="2"/>
    </font>
    <font>
      <sz val="14"/>
      <color theme="1"/>
      <name val="Candara"/>
      <family val="2"/>
    </font>
    <font>
      <sz val="14"/>
      <name val="Candara"/>
      <family val="2"/>
    </font>
    <font>
      <b/>
      <u/>
      <sz val="18"/>
      <color theme="1"/>
      <name val="Candara"/>
      <family val="2"/>
    </font>
    <font>
      <sz val="11"/>
      <color theme="1"/>
      <name val="Calibri"/>
      <family val="2"/>
      <scheme val="minor"/>
    </font>
    <font>
      <b/>
      <u/>
      <sz val="22"/>
      <color theme="1"/>
      <name val="Candara"/>
      <family val="2"/>
    </font>
    <font>
      <b/>
      <sz val="14"/>
      <name val="Candara"/>
      <family val="2"/>
    </font>
    <font>
      <b/>
      <sz val="14"/>
      <color theme="1"/>
      <name val="Candara"/>
      <family val="2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FFFFFF"/>
        <bgColor rgb="FF000000"/>
      </patternFill>
    </fill>
  </fills>
  <borders count="7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47" fillId="0" borderId="0" applyFont="0" applyFill="0" applyBorder="0" applyAlignment="0" applyProtection="0"/>
    <xf numFmtId="9" fontId="47" fillId="0" borderId="0" applyFont="0" applyFill="0" applyBorder="0" applyAlignment="0" applyProtection="0"/>
  </cellStyleXfs>
  <cellXfs count="527">
    <xf numFmtId="0" fontId="0" fillId="0" borderId="0" xfId="0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0" xfId="0" applyFont="1"/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0" fontId="2" fillId="0" borderId="6" xfId="0" applyFont="1" applyBorder="1" applyAlignment="1">
      <alignment vertical="center"/>
    </xf>
    <xf numFmtId="0" fontId="6" fillId="0" borderId="9" xfId="0" applyFont="1" applyBorder="1"/>
    <xf numFmtId="0" fontId="6" fillId="0" borderId="10" xfId="0" applyFont="1" applyBorder="1" applyAlignment="1">
      <alignment horizontal="center"/>
    </xf>
    <xf numFmtId="0" fontId="10" fillId="0" borderId="6" xfId="0" applyFont="1" applyBorder="1" applyAlignment="1">
      <alignment vertical="center"/>
    </xf>
    <xf numFmtId="0" fontId="6" fillId="0" borderId="11" xfId="0" applyFont="1" applyBorder="1"/>
    <xf numFmtId="0" fontId="6" fillId="0" borderId="12" xfId="0" applyFont="1" applyBorder="1"/>
    <xf numFmtId="0" fontId="6" fillId="0" borderId="2" xfId="0" applyFont="1" applyBorder="1"/>
    <xf numFmtId="0" fontId="6" fillId="0" borderId="13" xfId="0" applyFont="1" applyBorder="1"/>
    <xf numFmtId="0" fontId="6" fillId="0" borderId="14" xfId="0" applyFont="1" applyBorder="1"/>
    <xf numFmtId="0" fontId="6" fillId="0" borderId="15" xfId="0" applyFont="1" applyBorder="1"/>
    <xf numFmtId="0" fontId="0" fillId="0" borderId="16" xfId="0" applyBorder="1"/>
    <xf numFmtId="0" fontId="6" fillId="0" borderId="17" xfId="0" applyFont="1" applyBorder="1"/>
    <xf numFmtId="0" fontId="0" fillId="0" borderId="6" xfId="0" applyBorder="1"/>
    <xf numFmtId="0" fontId="0" fillId="0" borderId="5" xfId="0" applyBorder="1"/>
    <xf numFmtId="0" fontId="6" fillId="0" borderId="5" xfId="0" applyFont="1" applyBorder="1" applyAlignment="1">
      <alignment horizontal="center"/>
    </xf>
    <xf numFmtId="0" fontId="6" fillId="0" borderId="7" xfId="0" applyFont="1" applyBorder="1"/>
    <xf numFmtId="0" fontId="8" fillId="0" borderId="18" xfId="0" applyFont="1" applyBorder="1" applyAlignment="1">
      <alignment horizontal="center"/>
    </xf>
    <xf numFmtId="0" fontId="8" fillId="0" borderId="1" xfId="0" applyFont="1" applyBorder="1"/>
    <xf numFmtId="0" fontId="8" fillId="0" borderId="2" xfId="0" applyFont="1" applyBorder="1"/>
    <xf numFmtId="0" fontId="0" fillId="0" borderId="14" xfId="0" applyBorder="1"/>
    <xf numFmtId="0" fontId="8" fillId="0" borderId="5" xfId="0" applyFont="1" applyBorder="1"/>
    <xf numFmtId="0" fontId="8" fillId="0" borderId="6" xfId="0" applyFont="1" applyBorder="1"/>
    <xf numFmtId="0" fontId="6" fillId="0" borderId="6" xfId="0" applyFont="1" applyBorder="1" applyAlignment="1">
      <alignment horizontal="right"/>
    </xf>
    <xf numFmtId="0" fontId="0" fillId="0" borderId="15" xfId="0" applyBorder="1"/>
    <xf numFmtId="0" fontId="0" fillId="0" borderId="19" xfId="0" applyBorder="1"/>
    <xf numFmtId="0" fontId="8" fillId="0" borderId="20" xfId="0" applyFont="1" applyBorder="1"/>
    <xf numFmtId="0" fontId="8" fillId="0" borderId="21" xfId="0" applyFont="1" applyBorder="1"/>
    <xf numFmtId="0" fontId="8" fillId="0" borderId="22" xfId="0" applyFont="1" applyBorder="1"/>
    <xf numFmtId="0" fontId="0" fillId="0" borderId="11" xfId="0" applyBorder="1"/>
    <xf numFmtId="0" fontId="0" fillId="0" borderId="12" xfId="0" applyBorder="1"/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8" fillId="0" borderId="23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12" fillId="0" borderId="0" xfId="0" applyFont="1"/>
    <xf numFmtId="0" fontId="0" fillId="0" borderId="17" xfId="0" applyBorder="1"/>
    <xf numFmtId="0" fontId="6" fillId="0" borderId="17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8" fillId="0" borderId="24" xfId="0" applyFont="1" applyBorder="1"/>
    <xf numFmtId="0" fontId="2" fillId="0" borderId="17" xfId="0" applyFont="1" applyBorder="1" applyAlignment="1">
      <alignment vertical="center"/>
    </xf>
    <xf numFmtId="0" fontId="10" fillId="0" borderId="1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10" xfId="0" applyFont="1" applyBorder="1"/>
    <xf numFmtId="0" fontId="6" fillId="0" borderId="25" xfId="0" applyFont="1" applyBorder="1"/>
    <xf numFmtId="0" fontId="14" fillId="0" borderId="0" xfId="0" applyFont="1"/>
    <xf numFmtId="0" fontId="6" fillId="0" borderId="14" xfId="0" applyFont="1" applyBorder="1" applyAlignment="1">
      <alignment horizontal="left"/>
    </xf>
    <xf numFmtId="0" fontId="0" fillId="0" borderId="4" xfId="0" applyBorder="1" applyAlignment="1">
      <alignment horizontal="center"/>
    </xf>
    <xf numFmtId="0" fontId="6" fillId="0" borderId="26" xfId="0" applyFont="1" applyBorder="1" applyAlignment="1">
      <alignment horizontal="left"/>
    </xf>
    <xf numFmtId="0" fontId="6" fillId="0" borderId="27" xfId="0" applyFont="1" applyBorder="1" applyAlignment="1">
      <alignment horizontal="left"/>
    </xf>
    <xf numFmtId="0" fontId="8" fillId="0" borderId="25" xfId="0" applyFont="1" applyBorder="1"/>
    <xf numFmtId="0" fontId="6" fillId="0" borderId="28" xfId="0" applyFont="1" applyBorder="1"/>
    <xf numFmtId="0" fontId="6" fillId="0" borderId="6" xfId="0" applyFont="1" applyBorder="1" applyAlignment="1">
      <alignment horizontal="center"/>
    </xf>
    <xf numFmtId="0" fontId="13" fillId="0" borderId="5" xfId="0" applyFont="1" applyBorder="1"/>
    <xf numFmtId="0" fontId="9" fillId="0" borderId="6" xfId="0" applyFont="1" applyBorder="1"/>
    <xf numFmtId="164" fontId="7" fillId="0" borderId="28" xfId="0" applyNumberFormat="1" applyFont="1" applyBorder="1"/>
    <xf numFmtId="0" fontId="6" fillId="0" borderId="1" xfId="0" applyFont="1" applyBorder="1"/>
    <xf numFmtId="0" fontId="0" fillId="0" borderId="2" xfId="0" applyBorder="1"/>
    <xf numFmtId="0" fontId="6" fillId="0" borderId="29" xfId="0" applyFont="1" applyBorder="1"/>
    <xf numFmtId="0" fontId="0" fillId="0" borderId="30" xfId="0" applyBorder="1"/>
    <xf numFmtId="0" fontId="6" fillId="0" borderId="30" xfId="0" applyFont="1" applyBorder="1"/>
    <xf numFmtId="0" fontId="0" fillId="0" borderId="6" xfId="0" applyBorder="1" applyAlignment="1">
      <alignment horizontal="left"/>
    </xf>
    <xf numFmtId="0" fontId="0" fillId="0" borderId="17" xfId="0" applyBorder="1" applyAlignment="1">
      <alignment horizontal="left"/>
    </xf>
    <xf numFmtId="0" fontId="8" fillId="0" borderId="23" xfId="0" applyFont="1" applyBorder="1" applyAlignment="1">
      <alignment horizontal="right"/>
    </xf>
    <xf numFmtId="15" fontId="8" fillId="0" borderId="23" xfId="0" applyNumberFormat="1" applyFont="1" applyBorder="1"/>
    <xf numFmtId="0" fontId="6" fillId="2" borderId="7" xfId="0" applyFont="1" applyFill="1" applyBorder="1"/>
    <xf numFmtId="0" fontId="0" fillId="0" borderId="3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22" fillId="0" borderId="32" xfId="0" applyFont="1" applyBorder="1" applyAlignment="1">
      <alignment horizontal="center"/>
    </xf>
    <xf numFmtId="0" fontId="17" fillId="0" borderId="33" xfId="0" applyFont="1" applyBorder="1"/>
    <xf numFmtId="0" fontId="17" fillId="0" borderId="34" xfId="0" applyFont="1" applyBorder="1"/>
    <xf numFmtId="0" fontId="17" fillId="0" borderId="32" xfId="0" applyFont="1" applyBorder="1" applyAlignment="1">
      <alignment horizontal="center"/>
    </xf>
    <xf numFmtId="0" fontId="17" fillId="0" borderId="35" xfId="0" applyFont="1" applyBorder="1" applyAlignment="1">
      <alignment horizontal="left"/>
    </xf>
    <xf numFmtId="0" fontId="17" fillId="0" borderId="34" xfId="0" applyFont="1" applyBorder="1" applyAlignment="1">
      <alignment horizontal="left"/>
    </xf>
    <xf numFmtId="0" fontId="17" fillId="0" borderId="4" xfId="0" applyFont="1" applyBorder="1" applyAlignment="1">
      <alignment horizontal="center"/>
    </xf>
    <xf numFmtId="0" fontId="22" fillId="0" borderId="5" xfId="0" applyFont="1" applyBorder="1" applyAlignment="1">
      <alignment horizontal="center"/>
    </xf>
    <xf numFmtId="0" fontId="17" fillId="0" borderId="6" xfId="0" applyFont="1" applyBorder="1"/>
    <xf numFmtId="0" fontId="17" fillId="0" borderId="36" xfId="0" applyFont="1" applyBorder="1"/>
    <xf numFmtId="0" fontId="17" fillId="0" borderId="5" xfId="0" applyFont="1" applyBorder="1" applyAlignment="1">
      <alignment horizontal="center"/>
    </xf>
    <xf numFmtId="0" fontId="17" fillId="0" borderId="33" xfId="0" applyFont="1" applyBorder="1" applyAlignment="1">
      <alignment horizontal="left"/>
    </xf>
    <xf numFmtId="0" fontId="22" fillId="0" borderId="6" xfId="0" applyFont="1" applyBorder="1" applyAlignment="1">
      <alignment horizontal="left"/>
    </xf>
    <xf numFmtId="0" fontId="22" fillId="0" borderId="7" xfId="0" applyFont="1" applyBorder="1" applyAlignment="1">
      <alignment horizontal="center"/>
    </xf>
    <xf numFmtId="0" fontId="17" fillId="0" borderId="26" xfId="0" applyFont="1" applyBorder="1" applyAlignment="1">
      <alignment horizontal="center"/>
    </xf>
    <xf numFmtId="0" fontId="17" fillId="0" borderId="31" xfId="0" applyFont="1" applyBorder="1" applyAlignment="1">
      <alignment horizontal="center"/>
    </xf>
    <xf numFmtId="0" fontId="22" fillId="0" borderId="33" xfId="0" applyFont="1" applyBorder="1"/>
    <xf numFmtId="0" fontId="17" fillId="0" borderId="6" xfId="0" applyFont="1" applyBorder="1" applyAlignment="1">
      <alignment horizontal="left"/>
    </xf>
    <xf numFmtId="0" fontId="17" fillId="0" borderId="36" xfId="0" applyFont="1" applyBorder="1" applyAlignment="1">
      <alignment horizontal="left"/>
    </xf>
    <xf numFmtId="0" fontId="22" fillId="0" borderId="36" xfId="0" applyFont="1" applyBorder="1" applyAlignment="1">
      <alignment horizontal="left"/>
    </xf>
    <xf numFmtId="0" fontId="22" fillId="0" borderId="6" xfId="0" applyFont="1" applyBorder="1"/>
    <xf numFmtId="0" fontId="17" fillId="0" borderId="0" xfId="0" applyFont="1"/>
    <xf numFmtId="0" fontId="22" fillId="0" borderId="5" xfId="0" applyFont="1" applyBorder="1"/>
    <xf numFmtId="0" fontId="22" fillId="0" borderId="36" xfId="0" applyFont="1" applyBorder="1"/>
    <xf numFmtId="0" fontId="22" fillId="0" borderId="10" xfId="0" applyFont="1" applyBorder="1" applyAlignment="1">
      <alignment horizontal="center"/>
    </xf>
    <xf numFmtId="0" fontId="22" fillId="0" borderId="37" xfId="0" applyFont="1" applyBorder="1"/>
    <xf numFmtId="0" fontId="22" fillId="0" borderId="38" xfId="0" applyFont="1" applyBorder="1"/>
    <xf numFmtId="0" fontId="22" fillId="0" borderId="24" xfId="0" applyFont="1" applyBorder="1"/>
    <xf numFmtId="0" fontId="22" fillId="0" borderId="25" xfId="0" applyFont="1" applyBorder="1"/>
    <xf numFmtId="0" fontId="16" fillId="0" borderId="23" xfId="0" applyFont="1" applyBorder="1"/>
    <xf numFmtId="0" fontId="17" fillId="0" borderId="39" xfId="0" applyFont="1" applyBorder="1" applyAlignment="1">
      <alignment horizontal="center"/>
    </xf>
    <xf numFmtId="0" fontId="22" fillId="0" borderId="14" xfId="0" applyFont="1" applyBorder="1"/>
    <xf numFmtId="0" fontId="17" fillId="0" borderId="14" xfId="0" applyFont="1" applyBorder="1"/>
    <xf numFmtId="0" fontId="22" fillId="0" borderId="40" xfId="0" applyFont="1" applyBorder="1" applyAlignment="1">
      <alignment horizontal="center"/>
    </xf>
    <xf numFmtId="0" fontId="17" fillId="0" borderId="40" xfId="0" applyFont="1" applyBorder="1" applyAlignment="1">
      <alignment horizontal="center"/>
    </xf>
    <xf numFmtId="0" fontId="17" fillId="0" borderId="41" xfId="0" applyFont="1" applyBorder="1" applyAlignment="1">
      <alignment horizontal="center"/>
    </xf>
    <xf numFmtId="0" fontId="22" fillId="0" borderId="42" xfId="0" applyFont="1" applyBorder="1"/>
    <xf numFmtId="0" fontId="17" fillId="0" borderId="17" xfId="0" applyFont="1" applyBorder="1" applyAlignment="1">
      <alignment horizontal="center"/>
    </xf>
    <xf numFmtId="0" fontId="22" fillId="0" borderId="43" xfId="0" applyFont="1" applyBorder="1" applyAlignment="1">
      <alignment horizontal="center"/>
    </xf>
    <xf numFmtId="0" fontId="22" fillId="0" borderId="9" xfId="0" applyFont="1" applyBorder="1"/>
    <xf numFmtId="0" fontId="22" fillId="0" borderId="44" xfId="0" applyFont="1" applyBorder="1"/>
    <xf numFmtId="0" fontId="17" fillId="0" borderId="19" xfId="0" applyFont="1" applyBorder="1" applyAlignment="1">
      <alignment horizontal="center"/>
    </xf>
    <xf numFmtId="0" fontId="22" fillId="0" borderId="45" xfId="0" applyFont="1" applyBorder="1"/>
    <xf numFmtId="0" fontId="22" fillId="0" borderId="12" xfId="0" applyFont="1" applyBorder="1"/>
    <xf numFmtId="0" fontId="22" fillId="0" borderId="0" xfId="0" applyFont="1"/>
    <xf numFmtId="0" fontId="22" fillId="0" borderId="20" xfId="0" applyFont="1" applyBorder="1"/>
    <xf numFmtId="0" fontId="22" fillId="0" borderId="9" xfId="0" applyFont="1" applyBorder="1" applyAlignment="1">
      <alignment horizontal="left"/>
    </xf>
    <xf numFmtId="0" fontId="17" fillId="0" borderId="46" xfId="0" applyFont="1" applyBorder="1" applyAlignment="1">
      <alignment horizontal="center"/>
    </xf>
    <xf numFmtId="0" fontId="17" fillId="0" borderId="47" xfId="0" applyFont="1" applyBorder="1" applyAlignment="1">
      <alignment horizontal="center"/>
    </xf>
    <xf numFmtId="0" fontId="18" fillId="0" borderId="23" xfId="0" applyFont="1" applyBorder="1" applyAlignment="1">
      <alignment horizontal="center"/>
    </xf>
    <xf numFmtId="0" fontId="23" fillId="0" borderId="0" xfId="0" applyFont="1"/>
    <xf numFmtId="0" fontId="21" fillId="0" borderId="9" xfId="0" applyFont="1" applyBorder="1"/>
    <xf numFmtId="0" fontId="21" fillId="0" borderId="0" xfId="0" applyFont="1"/>
    <xf numFmtId="0" fontId="17" fillId="0" borderId="43" xfId="0" applyFont="1" applyBorder="1" applyAlignment="1">
      <alignment horizontal="center"/>
    </xf>
    <xf numFmtId="0" fontId="22" fillId="0" borderId="44" xfId="0" applyFont="1" applyBorder="1" applyAlignment="1">
      <alignment horizontal="left"/>
    </xf>
    <xf numFmtId="0" fontId="17" fillId="0" borderId="48" xfId="0" applyFont="1" applyBorder="1" applyAlignment="1">
      <alignment horizontal="center"/>
    </xf>
    <xf numFmtId="0" fontId="22" fillId="0" borderId="15" xfId="0" applyFont="1" applyBorder="1" applyAlignment="1">
      <alignment horizontal="left"/>
    </xf>
    <xf numFmtId="0" fontId="17" fillId="0" borderId="49" xfId="0" applyFont="1" applyBorder="1" applyAlignment="1">
      <alignment horizontal="center"/>
    </xf>
    <xf numFmtId="0" fontId="23" fillId="0" borderId="50" xfId="0" applyFont="1" applyBorder="1"/>
    <xf numFmtId="0" fontId="23" fillId="0" borderId="39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0" fontId="23" fillId="0" borderId="19" xfId="0" applyFont="1" applyBorder="1" applyAlignment="1">
      <alignment horizontal="center"/>
    </xf>
    <xf numFmtId="0" fontId="23" fillId="0" borderId="40" xfId="0" applyFont="1" applyBorder="1" applyAlignment="1">
      <alignment horizontal="center"/>
    </xf>
    <xf numFmtId="0" fontId="17" fillId="0" borderId="51" xfId="0" applyFont="1" applyBorder="1" applyAlignment="1">
      <alignment horizontal="center"/>
    </xf>
    <xf numFmtId="0" fontId="16" fillId="0" borderId="47" xfId="0" applyFont="1" applyBorder="1" applyAlignment="1">
      <alignment horizontal="center"/>
    </xf>
    <xf numFmtId="0" fontId="23" fillId="0" borderId="34" xfId="0" applyFont="1" applyBorder="1" applyAlignment="1">
      <alignment horizontal="center"/>
    </xf>
    <xf numFmtId="0" fontId="23" fillId="0" borderId="33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23" fillId="0" borderId="6" xfId="0" applyFont="1" applyBorder="1" applyAlignment="1">
      <alignment horizontal="center"/>
    </xf>
    <xf numFmtId="0" fontId="23" fillId="0" borderId="35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23" fillId="0" borderId="50" xfId="0" applyFont="1" applyBorder="1" applyAlignment="1">
      <alignment horizontal="center"/>
    </xf>
    <xf numFmtId="0" fontId="22" fillId="0" borderId="17" xfId="0" applyFont="1" applyBorder="1" applyAlignment="1">
      <alignment horizontal="center"/>
    </xf>
    <xf numFmtId="0" fontId="22" fillId="0" borderId="41" xfId="0" applyFont="1" applyBorder="1" applyAlignment="1">
      <alignment horizontal="center"/>
    </xf>
    <xf numFmtId="0" fontId="22" fillId="0" borderId="48" xfId="0" applyFont="1" applyBorder="1" applyAlignment="1">
      <alignment horizontal="center"/>
    </xf>
    <xf numFmtId="0" fontId="22" fillId="0" borderId="23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21" xfId="0" applyFont="1" applyBorder="1" applyAlignment="1">
      <alignment horizontal="center"/>
    </xf>
    <xf numFmtId="0" fontId="21" fillId="0" borderId="9" xfId="0" applyFont="1" applyBorder="1" applyAlignment="1">
      <alignment horizontal="center"/>
    </xf>
    <xf numFmtId="0" fontId="22" fillId="0" borderId="4" xfId="0" applyFont="1" applyBorder="1" applyAlignment="1">
      <alignment horizontal="center"/>
    </xf>
    <xf numFmtId="0" fontId="22" fillId="0" borderId="18" xfId="0" applyFont="1" applyBorder="1" applyAlignment="1">
      <alignment horizontal="center"/>
    </xf>
    <xf numFmtId="0" fontId="22" fillId="0" borderId="28" xfId="0" applyFont="1" applyBorder="1" applyAlignment="1">
      <alignment horizontal="center"/>
    </xf>
    <xf numFmtId="0" fontId="22" fillId="0" borderId="51" xfId="0" applyFont="1" applyBorder="1" applyAlignment="1">
      <alignment horizontal="center"/>
    </xf>
    <xf numFmtId="0" fontId="23" fillId="0" borderId="52" xfId="0" applyFont="1" applyBorder="1" applyAlignment="1">
      <alignment horizontal="center"/>
    </xf>
    <xf numFmtId="0" fontId="23" fillId="0" borderId="45" xfId="0" applyFont="1" applyBorder="1" applyAlignment="1">
      <alignment horizontal="center"/>
    </xf>
    <xf numFmtId="0" fontId="23" fillId="0" borderId="53" xfId="0" applyFont="1" applyBorder="1" applyAlignment="1">
      <alignment horizontal="center"/>
    </xf>
    <xf numFmtId="0" fontId="23" fillId="3" borderId="50" xfId="0" applyFont="1" applyFill="1" applyBorder="1" applyAlignment="1">
      <alignment horizontal="center"/>
    </xf>
    <xf numFmtId="0" fontId="22" fillId="0" borderId="50" xfId="0" applyFont="1" applyBorder="1" applyAlignment="1">
      <alignment horizontal="center"/>
    </xf>
    <xf numFmtId="0" fontId="22" fillId="3" borderId="50" xfId="0" applyFont="1" applyFill="1" applyBorder="1" applyAlignment="1">
      <alignment horizontal="center"/>
    </xf>
    <xf numFmtId="0" fontId="12" fillId="0" borderId="54" xfId="0" applyFont="1" applyBorder="1" applyAlignment="1">
      <alignment horizontal="center"/>
    </xf>
    <xf numFmtId="0" fontId="12" fillId="3" borderId="25" xfId="0" applyFont="1" applyFill="1" applyBorder="1" applyAlignment="1">
      <alignment horizontal="center"/>
    </xf>
    <xf numFmtId="0" fontId="19" fillId="0" borderId="0" xfId="0" applyFont="1"/>
    <xf numFmtId="0" fontId="19" fillId="0" borderId="11" xfId="0" applyFont="1" applyBorder="1"/>
    <xf numFmtId="0" fontId="18" fillId="0" borderId="28" xfId="0" applyFont="1" applyBorder="1" applyAlignment="1">
      <alignment horizontal="center"/>
    </xf>
    <xf numFmtId="0" fontId="22" fillId="0" borderId="0" xfId="0" applyFont="1" applyAlignment="1">
      <alignment horizontal="left"/>
    </xf>
    <xf numFmtId="0" fontId="22" fillId="0" borderId="16" xfId="0" applyFont="1" applyBorder="1" applyAlignment="1">
      <alignment horizontal="left"/>
    </xf>
    <xf numFmtId="0" fontId="22" fillId="0" borderId="13" xfId="0" applyFont="1" applyBorder="1" applyAlignment="1">
      <alignment horizontal="left"/>
    </xf>
    <xf numFmtId="0" fontId="22" fillId="0" borderId="55" xfId="0" applyFont="1" applyBorder="1" applyAlignment="1">
      <alignment horizontal="center"/>
    </xf>
    <xf numFmtId="0" fontId="22" fillId="3" borderId="0" xfId="0" applyFont="1" applyFill="1" applyAlignment="1">
      <alignment horizontal="center"/>
    </xf>
    <xf numFmtId="0" fontId="22" fillId="0" borderId="53" xfId="0" applyFont="1" applyBorder="1" applyAlignment="1">
      <alignment horizontal="center"/>
    </xf>
    <xf numFmtId="0" fontId="22" fillId="0" borderId="45" xfId="0" applyFont="1" applyBorder="1" applyAlignment="1">
      <alignment horizontal="center"/>
    </xf>
    <xf numFmtId="0" fontId="17" fillId="0" borderId="56" xfId="0" applyFont="1" applyBorder="1" applyAlignment="1">
      <alignment horizontal="center"/>
    </xf>
    <xf numFmtId="0" fontId="22" fillId="0" borderId="57" xfId="0" applyFont="1" applyBorder="1" applyAlignment="1">
      <alignment horizontal="center"/>
    </xf>
    <xf numFmtId="0" fontId="22" fillId="0" borderId="46" xfId="0" applyFont="1" applyBorder="1" applyAlignment="1">
      <alignment horizontal="center"/>
    </xf>
    <xf numFmtId="0" fontId="17" fillId="0" borderId="58" xfId="0" applyFont="1" applyBorder="1" applyAlignment="1">
      <alignment horizontal="center"/>
    </xf>
    <xf numFmtId="0" fontId="18" fillId="0" borderId="24" xfId="0" applyFont="1" applyBorder="1"/>
    <xf numFmtId="0" fontId="18" fillId="0" borderId="25" xfId="0" applyFont="1" applyBorder="1"/>
    <xf numFmtId="0" fontId="24" fillId="0" borderId="24" xfId="0" applyFont="1" applyBorder="1" applyAlignment="1">
      <alignment vertical="center" wrapText="1"/>
    </xf>
    <xf numFmtId="0" fontId="25" fillId="0" borderId="23" xfId="0" applyFont="1" applyBorder="1" applyAlignment="1">
      <alignment horizontal="center" vertical="center"/>
    </xf>
    <xf numFmtId="0" fontId="25" fillId="0" borderId="47" xfId="0" applyFont="1" applyBorder="1" applyAlignment="1">
      <alignment horizontal="center" vertical="center"/>
    </xf>
    <xf numFmtId="0" fontId="20" fillId="0" borderId="24" xfId="0" applyFont="1" applyBorder="1" applyAlignment="1">
      <alignment vertical="justify" wrapText="1"/>
    </xf>
    <xf numFmtId="0" fontId="25" fillId="0" borderId="0" xfId="0" applyFont="1"/>
    <xf numFmtId="0" fontId="22" fillId="3" borderId="57" xfId="0" applyFont="1" applyFill="1" applyBorder="1" applyAlignment="1">
      <alignment horizontal="center"/>
    </xf>
    <xf numFmtId="0" fontId="0" fillId="3" borderId="5" xfId="0" applyFill="1" applyBorder="1"/>
    <xf numFmtId="0" fontId="26" fillId="0" borderId="24" xfId="0" applyFont="1" applyBorder="1" applyAlignment="1">
      <alignment vertical="center" wrapText="1"/>
    </xf>
    <xf numFmtId="0" fontId="6" fillId="3" borderId="5" xfId="0" applyFont="1" applyFill="1" applyBorder="1" applyAlignment="1">
      <alignment horizontal="left"/>
    </xf>
    <xf numFmtId="0" fontId="0" fillId="3" borderId="6" xfId="0" applyFill="1" applyBorder="1" applyAlignment="1">
      <alignment horizontal="left"/>
    </xf>
    <xf numFmtId="0" fontId="0" fillId="3" borderId="17" xfId="0" applyFill="1" applyBorder="1" applyAlignment="1">
      <alignment horizontal="left"/>
    </xf>
    <xf numFmtId="0" fontId="6" fillId="3" borderId="7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left"/>
    </xf>
    <xf numFmtId="0" fontId="22" fillId="0" borderId="33" xfId="0" applyFont="1" applyBorder="1" applyAlignment="1">
      <alignment horizontal="left"/>
    </xf>
    <xf numFmtId="0" fontId="22" fillId="0" borderId="59" xfId="0" applyFont="1" applyBorder="1" applyAlignment="1">
      <alignment horizontal="center"/>
    </xf>
    <xf numFmtId="0" fontId="22" fillId="3" borderId="6" xfId="0" applyFont="1" applyFill="1" applyBorder="1" applyAlignment="1">
      <alignment horizontal="center"/>
    </xf>
    <xf numFmtId="0" fontId="22" fillId="0" borderId="6" xfId="0" applyFont="1" applyBorder="1" applyAlignment="1">
      <alignment horizontal="center"/>
    </xf>
    <xf numFmtId="166" fontId="30" fillId="0" borderId="14" xfId="0" applyNumberFormat="1" applyFont="1" applyBorder="1" applyAlignment="1">
      <alignment horizontal="center" vertical="center" wrapText="1"/>
    </xf>
    <xf numFmtId="166" fontId="31" fillId="4" borderId="50" xfId="0" applyNumberFormat="1" applyFont="1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29" fillId="0" borderId="67" xfId="0" applyFont="1" applyBorder="1" applyAlignment="1">
      <alignment horizontal="center" vertical="center" wrapText="1"/>
    </xf>
    <xf numFmtId="165" fontId="29" fillId="0" borderId="26" xfId="0" applyNumberFormat="1" applyFont="1" applyBorder="1" applyAlignment="1">
      <alignment vertical="center" wrapText="1"/>
    </xf>
    <xf numFmtId="165" fontId="29" fillId="0" borderId="14" xfId="0" applyNumberFormat="1" applyFont="1" applyBorder="1" applyAlignment="1">
      <alignment vertical="center" wrapText="1"/>
    </xf>
    <xf numFmtId="0" fontId="34" fillId="0" borderId="0" xfId="0" applyFont="1" applyAlignment="1">
      <alignment vertical="center"/>
    </xf>
    <xf numFmtId="0" fontId="36" fillId="3" borderId="50" xfId="0" applyFont="1" applyFill="1" applyBorder="1" applyAlignment="1">
      <alignment horizontal="center" vertical="center"/>
    </xf>
    <xf numFmtId="0" fontId="34" fillId="0" borderId="50" xfId="0" applyFont="1" applyBorder="1" applyAlignment="1">
      <alignment vertical="center"/>
    </xf>
    <xf numFmtId="0" fontId="34" fillId="0" borderId="0" xfId="0" applyFont="1"/>
    <xf numFmtId="0" fontId="34" fillId="3" borderId="50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34" fillId="3" borderId="0" xfId="0" applyFont="1" applyFill="1" applyAlignment="1">
      <alignment horizontal="center" vertical="center"/>
    </xf>
    <xf numFmtId="0" fontId="29" fillId="0" borderId="0" xfId="0" applyFont="1" applyAlignment="1">
      <alignment vertical="center"/>
    </xf>
    <xf numFmtId="0" fontId="29" fillId="0" borderId="0" xfId="0" applyFont="1"/>
    <xf numFmtId="0" fontId="29" fillId="0" borderId="0" xfId="0" applyFont="1" applyAlignment="1">
      <alignment vertical="center" wrapText="1"/>
    </xf>
    <xf numFmtId="0" fontId="29" fillId="0" borderId="2" xfId="0" applyFont="1" applyBorder="1" applyAlignment="1">
      <alignment vertical="center" wrapText="1"/>
    </xf>
    <xf numFmtId="0" fontId="29" fillId="0" borderId="12" xfId="0" applyFont="1" applyBorder="1" applyAlignment="1">
      <alignment vertical="center" wrapText="1"/>
    </xf>
    <xf numFmtId="0" fontId="35" fillId="0" borderId="12" xfId="0" applyFont="1" applyBorder="1" applyAlignment="1">
      <alignment vertical="center" wrapText="1"/>
    </xf>
    <xf numFmtId="0" fontId="37" fillId="0" borderId="0" xfId="0" applyFont="1"/>
    <xf numFmtId="0" fontId="34" fillId="3" borderId="50" xfId="0" applyFont="1" applyFill="1" applyBorder="1" applyAlignment="1">
      <alignment horizontal="center" vertical="center"/>
    </xf>
    <xf numFmtId="0" fontId="34" fillId="0" borderId="50" xfId="0" applyFont="1" applyBorder="1" applyAlignment="1">
      <alignment horizontal="center" vertical="center" wrapText="1"/>
    </xf>
    <xf numFmtId="0" fontId="36" fillId="0" borderId="50" xfId="0" applyFont="1" applyBorder="1" applyAlignment="1">
      <alignment horizontal="center" vertical="center"/>
    </xf>
    <xf numFmtId="0" fontId="36" fillId="5" borderId="50" xfId="0" applyFont="1" applyFill="1" applyBorder="1" applyAlignment="1">
      <alignment horizontal="center" vertical="center"/>
    </xf>
    <xf numFmtId="0" fontId="38" fillId="5" borderId="50" xfId="0" applyFont="1" applyFill="1" applyBorder="1" applyAlignment="1">
      <alignment horizontal="center" vertical="center"/>
    </xf>
    <xf numFmtId="0" fontId="39" fillId="5" borderId="50" xfId="0" applyFont="1" applyFill="1" applyBorder="1" applyAlignment="1">
      <alignment horizontal="center" vertical="center"/>
    </xf>
    <xf numFmtId="0" fontId="41" fillId="0" borderId="66" xfId="0" applyFont="1" applyBorder="1" applyAlignment="1">
      <alignment horizontal="center" vertical="center" wrapText="1"/>
    </xf>
    <xf numFmtId="0" fontId="34" fillId="0" borderId="0" xfId="0" applyFont="1" applyAlignment="1">
      <alignment horizontal="center"/>
    </xf>
    <xf numFmtId="0" fontId="31" fillId="4" borderId="50" xfId="0" applyFont="1" applyFill="1" applyBorder="1" applyAlignment="1">
      <alignment horizontal="center" vertical="center" wrapText="1"/>
    </xf>
    <xf numFmtId="0" fontId="31" fillId="4" borderId="50" xfId="0" applyFont="1" applyFill="1" applyBorder="1" applyAlignment="1">
      <alignment horizontal="center" vertical="center"/>
    </xf>
    <xf numFmtId="0" fontId="42" fillId="4" borderId="50" xfId="0" applyFont="1" applyFill="1" applyBorder="1" applyAlignment="1">
      <alignment horizontal="center" vertical="center"/>
    </xf>
    <xf numFmtId="3" fontId="42" fillId="4" borderId="50" xfId="0" applyNumberFormat="1" applyFont="1" applyFill="1" applyBorder="1" applyAlignment="1">
      <alignment horizontal="center" vertical="center"/>
    </xf>
    <xf numFmtId="3" fontId="31" fillId="4" borderId="50" xfId="0" applyNumberFormat="1" applyFont="1" applyFill="1" applyBorder="1" applyAlignment="1">
      <alignment horizontal="center" vertical="center" wrapText="1"/>
    </xf>
    <xf numFmtId="3" fontId="31" fillId="4" borderId="50" xfId="0" applyNumberFormat="1" applyFont="1" applyFill="1" applyBorder="1" applyAlignment="1">
      <alignment horizontal="center" vertical="center"/>
    </xf>
    <xf numFmtId="0" fontId="31" fillId="4" borderId="50" xfId="0" quotePrefix="1" applyFont="1" applyFill="1" applyBorder="1" applyAlignment="1">
      <alignment horizontal="center" vertical="center" wrapText="1"/>
    </xf>
    <xf numFmtId="1" fontId="31" fillId="4" borderId="50" xfId="0" applyNumberFormat="1" applyFont="1" applyFill="1" applyBorder="1" applyAlignment="1">
      <alignment horizontal="center" vertical="center"/>
    </xf>
    <xf numFmtId="49" fontId="31" fillId="4" borderId="50" xfId="0" applyNumberFormat="1" applyFont="1" applyFill="1" applyBorder="1" applyAlignment="1">
      <alignment horizontal="center" vertical="center"/>
    </xf>
    <xf numFmtId="49" fontId="31" fillId="4" borderId="50" xfId="0" applyNumberFormat="1" applyFont="1" applyFill="1" applyBorder="1" applyAlignment="1">
      <alignment horizontal="center" vertical="center" wrapText="1"/>
    </xf>
    <xf numFmtId="0" fontId="43" fillId="4" borderId="50" xfId="0" applyFont="1" applyFill="1" applyBorder="1" applyAlignment="1">
      <alignment horizontal="center" vertical="center" wrapText="1"/>
    </xf>
    <xf numFmtId="1" fontId="43" fillId="4" borderId="50" xfId="0" applyNumberFormat="1" applyFont="1" applyFill="1" applyBorder="1" applyAlignment="1">
      <alignment horizontal="center" vertical="center"/>
    </xf>
    <xf numFmtId="49" fontId="43" fillId="4" borderId="50" xfId="0" applyNumberFormat="1" applyFont="1" applyFill="1" applyBorder="1" applyAlignment="1">
      <alignment horizontal="center" vertical="center"/>
    </xf>
    <xf numFmtId="0" fontId="45" fillId="3" borderId="33" xfId="0" applyFont="1" applyFill="1" applyBorder="1" applyAlignment="1">
      <alignment horizontal="center" vertical="center" wrapText="1"/>
    </xf>
    <xf numFmtId="0" fontId="34" fillId="3" borderId="33" xfId="0" applyFont="1" applyFill="1" applyBorder="1" applyAlignment="1">
      <alignment horizontal="left" vertical="center" wrapText="1"/>
    </xf>
    <xf numFmtId="0" fontId="34" fillId="3" borderId="36" xfId="0" applyFont="1" applyFill="1" applyBorder="1" applyAlignment="1">
      <alignment horizontal="left" vertical="center" wrapText="1"/>
    </xf>
    <xf numFmtId="0" fontId="32" fillId="0" borderId="73" xfId="0" applyFont="1" applyBorder="1" applyAlignment="1">
      <alignment horizontal="center" vertical="center" wrapText="1"/>
    </xf>
    <xf numFmtId="0" fontId="29" fillId="0" borderId="12" xfId="0" applyFont="1" applyBorder="1" applyAlignment="1">
      <alignment vertical="center"/>
    </xf>
    <xf numFmtId="0" fontId="29" fillId="0" borderId="11" xfId="0" applyFont="1" applyBorder="1" applyAlignment="1">
      <alignment vertical="center"/>
    </xf>
    <xf numFmtId="164" fontId="43" fillId="4" borderId="41" xfId="0" applyNumberFormat="1" applyFont="1" applyFill="1" applyBorder="1" applyAlignment="1">
      <alignment horizontal="center" vertical="center"/>
    </xf>
    <xf numFmtId="0" fontId="31" fillId="4" borderId="40" xfId="0" quotePrefix="1" applyFont="1" applyFill="1" applyBorder="1" applyAlignment="1">
      <alignment horizontal="center" vertical="center" wrapText="1"/>
    </xf>
    <xf numFmtId="0" fontId="43" fillId="4" borderId="41" xfId="0" applyFont="1" applyFill="1" applyBorder="1" applyAlignment="1">
      <alignment horizontal="center" vertical="center"/>
    </xf>
    <xf numFmtId="0" fontId="34" fillId="3" borderId="40" xfId="0" applyFont="1" applyFill="1" applyBorder="1" applyAlignment="1">
      <alignment horizontal="center" vertical="center"/>
    </xf>
    <xf numFmtId="0" fontId="44" fillId="3" borderId="41" xfId="0" applyFont="1" applyFill="1" applyBorder="1" applyAlignment="1">
      <alignment horizontal="center" vertical="center" wrapText="1"/>
    </xf>
    <xf numFmtId="14" fontId="34" fillId="0" borderId="0" xfId="0" applyNumberFormat="1" applyFont="1" applyAlignment="1">
      <alignment horizontal="left" vertical="center"/>
    </xf>
    <xf numFmtId="43" fontId="45" fillId="3" borderId="50" xfId="0" applyNumberFormat="1" applyFont="1" applyFill="1" applyBorder="1" applyAlignment="1">
      <alignment horizontal="center" vertical="center"/>
    </xf>
    <xf numFmtId="43" fontId="45" fillId="3" borderId="50" xfId="1" applyFont="1" applyFill="1" applyBorder="1" applyAlignment="1">
      <alignment horizontal="center" vertical="center"/>
    </xf>
    <xf numFmtId="0" fontId="46" fillId="0" borderId="0" xfId="0" applyFont="1" applyAlignment="1">
      <alignment vertical="center"/>
    </xf>
    <xf numFmtId="0" fontId="34" fillId="0" borderId="45" xfId="0" applyFont="1" applyBorder="1"/>
    <xf numFmtId="0" fontId="34" fillId="0" borderId="9" xfId="0" applyFont="1" applyBorder="1"/>
    <xf numFmtId="0" fontId="29" fillId="0" borderId="9" xfId="0" applyFont="1" applyBorder="1"/>
    <xf numFmtId="0" fontId="34" fillId="0" borderId="44" xfId="0" applyFont="1" applyBorder="1"/>
    <xf numFmtId="0" fontId="34" fillId="0" borderId="13" xfId="0" applyFont="1" applyBorder="1"/>
    <xf numFmtId="0" fontId="34" fillId="0" borderId="16" xfId="0" applyFont="1" applyBorder="1"/>
    <xf numFmtId="0" fontId="37" fillId="0" borderId="16" xfId="0" applyFont="1" applyBorder="1"/>
    <xf numFmtId="0" fontId="46" fillId="0" borderId="13" xfId="0" applyFont="1" applyBorder="1" applyAlignment="1">
      <alignment vertical="center"/>
    </xf>
    <xf numFmtId="10" fontId="45" fillId="3" borderId="50" xfId="2" applyNumberFormat="1" applyFont="1" applyFill="1" applyBorder="1" applyAlignment="1">
      <alignment horizontal="center" vertical="center"/>
    </xf>
    <xf numFmtId="166" fontId="36" fillId="0" borderId="6" xfId="0" applyNumberFormat="1" applyFont="1" applyBorder="1" applyAlignment="1">
      <alignment vertical="center"/>
    </xf>
    <xf numFmtId="9" fontId="44" fillId="3" borderId="41" xfId="0" applyNumberFormat="1" applyFont="1" applyFill="1" applyBorder="1" applyAlignment="1">
      <alignment horizontal="center" vertical="center" wrapText="1"/>
    </xf>
    <xf numFmtId="14" fontId="34" fillId="0" borderId="0" xfId="0" applyNumberFormat="1" applyFont="1"/>
    <xf numFmtId="14" fontId="34" fillId="0" borderId="9" xfId="0" applyNumberFormat="1" applyFont="1" applyBorder="1"/>
    <xf numFmtId="166" fontId="49" fillId="0" borderId="0" xfId="0" applyNumberFormat="1" applyFont="1" applyAlignment="1">
      <alignment horizontal="center" vertical="center" wrapText="1"/>
    </xf>
    <xf numFmtId="0" fontId="33" fillId="4" borderId="6" xfId="0" quotePrefix="1" applyFont="1" applyFill="1" applyBorder="1" applyAlignment="1">
      <alignment horizontal="center" vertical="center" wrapText="1"/>
    </xf>
    <xf numFmtId="0" fontId="8" fillId="0" borderId="24" xfId="0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2" fillId="0" borderId="22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6" fillId="0" borderId="5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17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7" xfId="0" applyBorder="1" applyAlignment="1">
      <alignment horizontal="left"/>
    </xf>
    <xf numFmtId="0" fontId="8" fillId="0" borderId="24" xfId="0" applyFont="1" applyBorder="1" applyAlignment="1">
      <alignment horizontal="right"/>
    </xf>
    <xf numFmtId="0" fontId="8" fillId="0" borderId="25" xfId="0" applyFont="1" applyBorder="1" applyAlignment="1">
      <alignment horizontal="right"/>
    </xf>
    <xf numFmtId="0" fontId="8" fillId="0" borderId="28" xfId="0" applyFont="1" applyBorder="1" applyAlignment="1">
      <alignment horizontal="right"/>
    </xf>
    <xf numFmtId="0" fontId="6" fillId="0" borderId="19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48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3" fillId="0" borderId="2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6" fillId="0" borderId="14" xfId="0" applyNumberFormat="1" applyFont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8" fillId="0" borderId="37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8" fillId="0" borderId="37" xfId="0" applyFont="1" applyBorder="1" applyAlignment="1">
      <alignment horizontal="left"/>
    </xf>
    <xf numFmtId="0" fontId="8" fillId="0" borderId="15" xfId="0" applyFont="1" applyBorder="1" applyAlignment="1">
      <alignment horizontal="left"/>
    </xf>
    <xf numFmtId="0" fontId="8" fillId="0" borderId="22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6" fillId="3" borderId="5" xfId="0" applyFont="1" applyFill="1" applyBorder="1" applyAlignment="1">
      <alignment horizontal="left"/>
    </xf>
    <xf numFmtId="0" fontId="0" fillId="3" borderId="6" xfId="0" applyFill="1" applyBorder="1" applyAlignment="1">
      <alignment horizontal="left"/>
    </xf>
    <xf numFmtId="0" fontId="6" fillId="3" borderId="6" xfId="0" applyFont="1" applyFill="1" applyBorder="1" applyAlignment="1">
      <alignment horizontal="left"/>
    </xf>
    <xf numFmtId="0" fontId="8" fillId="0" borderId="24" xfId="0" applyFont="1" applyBorder="1" applyAlignment="1">
      <alignment horizontal="left"/>
    </xf>
    <xf numFmtId="0" fontId="8" fillId="0" borderId="25" xfId="0" applyFont="1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32" xfId="0" applyBorder="1" applyAlignment="1">
      <alignment horizontal="left"/>
    </xf>
    <xf numFmtId="0" fontId="0" fillId="0" borderId="34" xfId="0" applyBorder="1" applyAlignment="1">
      <alignment horizontal="left"/>
    </xf>
    <xf numFmtId="0" fontId="11" fillId="0" borderId="0" xfId="0" applyFont="1" applyAlignment="1">
      <alignment horizontal="center"/>
    </xf>
    <xf numFmtId="164" fontId="7" fillId="0" borderId="25" xfId="0" applyNumberFormat="1" applyFont="1" applyBorder="1" applyAlignment="1">
      <alignment horizontal="center"/>
    </xf>
    <xf numFmtId="0" fontId="9" fillId="0" borderId="6" xfId="0" applyFont="1" applyBorder="1" applyAlignment="1">
      <alignment horizontal="left"/>
    </xf>
    <xf numFmtId="0" fontId="9" fillId="0" borderId="17" xfId="0" applyFont="1" applyBorder="1" applyAlignment="1">
      <alignment horizontal="left"/>
    </xf>
    <xf numFmtId="0" fontId="0" fillId="0" borderId="60" xfId="0" applyBorder="1" applyAlignment="1">
      <alignment horizontal="left"/>
    </xf>
    <xf numFmtId="0" fontId="36" fillId="0" borderId="33" xfId="0" applyFont="1" applyBorder="1" applyAlignment="1">
      <alignment horizontal="left" vertical="center"/>
    </xf>
    <xf numFmtId="0" fontId="36" fillId="0" borderId="6" xfId="0" applyFont="1" applyBorder="1" applyAlignment="1">
      <alignment horizontal="left" vertical="center"/>
    </xf>
    <xf numFmtId="0" fontId="36" fillId="0" borderId="36" xfId="0" applyFont="1" applyBorder="1" applyAlignment="1">
      <alignment horizontal="left" vertical="center"/>
    </xf>
    <xf numFmtId="0" fontId="36" fillId="0" borderId="50" xfId="0" applyFont="1" applyBorder="1" applyAlignment="1">
      <alignment horizontal="left" vertical="center"/>
    </xf>
    <xf numFmtId="0" fontId="31" fillId="4" borderId="50" xfId="0" applyFont="1" applyFill="1" applyBorder="1" applyAlignment="1">
      <alignment horizontal="center" vertical="center"/>
    </xf>
    <xf numFmtId="0" fontId="31" fillId="4" borderId="33" xfId="0" applyFont="1" applyFill="1" applyBorder="1" applyAlignment="1">
      <alignment horizontal="center" vertical="center"/>
    </xf>
    <xf numFmtId="0" fontId="31" fillId="4" borderId="36" xfId="0" applyFont="1" applyFill="1" applyBorder="1" applyAlignment="1">
      <alignment horizontal="center" vertical="center"/>
    </xf>
    <xf numFmtId="0" fontId="34" fillId="0" borderId="33" xfId="0" applyFont="1" applyBorder="1" applyAlignment="1">
      <alignment horizontal="center" vertical="center"/>
    </xf>
    <xf numFmtId="0" fontId="34" fillId="0" borderId="6" xfId="0" applyFont="1" applyBorder="1" applyAlignment="1">
      <alignment horizontal="center" vertical="center"/>
    </xf>
    <xf numFmtId="0" fontId="34" fillId="0" borderId="36" xfId="0" applyFont="1" applyBorder="1" applyAlignment="1">
      <alignment horizontal="center" vertical="center"/>
    </xf>
    <xf numFmtId="0" fontId="30" fillId="0" borderId="50" xfId="0" applyFont="1" applyBorder="1" applyAlignment="1">
      <alignment horizontal="left" vertical="center"/>
    </xf>
    <xf numFmtId="0" fontId="34" fillId="0" borderId="33" xfId="0" applyFont="1" applyBorder="1" applyAlignment="1">
      <alignment horizontal="left" vertical="center"/>
    </xf>
    <xf numFmtId="0" fontId="34" fillId="0" borderId="6" xfId="0" applyFont="1" applyBorder="1" applyAlignment="1">
      <alignment horizontal="left" vertical="center"/>
    </xf>
    <xf numFmtId="0" fontId="34" fillId="0" borderId="36" xfId="0" applyFont="1" applyBorder="1" applyAlignment="1">
      <alignment horizontal="left" vertical="center"/>
    </xf>
    <xf numFmtId="0" fontId="29" fillId="0" borderId="50" xfId="0" applyFont="1" applyBorder="1" applyAlignment="1">
      <alignment horizontal="center" vertical="center" wrapText="1"/>
    </xf>
    <xf numFmtId="0" fontId="29" fillId="0" borderId="50" xfId="0" applyFont="1" applyBorder="1" applyAlignment="1">
      <alignment horizontal="left" vertical="center"/>
    </xf>
    <xf numFmtId="3" fontId="31" fillId="4" borderId="33" xfId="0" applyNumberFormat="1" applyFont="1" applyFill="1" applyBorder="1" applyAlignment="1">
      <alignment horizontal="center" vertical="center"/>
    </xf>
    <xf numFmtId="0" fontId="30" fillId="3" borderId="33" xfId="0" applyFont="1" applyFill="1" applyBorder="1" applyAlignment="1">
      <alignment horizontal="center" vertical="center"/>
    </xf>
    <xf numFmtId="0" fontId="30" fillId="3" borderId="6" xfId="0" applyFont="1" applyFill="1" applyBorder="1" applyAlignment="1">
      <alignment horizontal="center" vertical="center"/>
    </xf>
    <xf numFmtId="0" fontId="30" fillId="3" borderId="36" xfId="0" applyFont="1" applyFill="1" applyBorder="1" applyAlignment="1">
      <alignment horizontal="center" vertical="center"/>
    </xf>
    <xf numFmtId="0" fontId="29" fillId="0" borderId="45" xfId="0" applyFont="1" applyBorder="1" applyAlignment="1">
      <alignment horizontal="left" vertical="top" wrapText="1"/>
    </xf>
    <xf numFmtId="0" fontId="29" fillId="0" borderId="9" xfId="0" applyFont="1" applyBorder="1" applyAlignment="1">
      <alignment horizontal="left" vertical="top" wrapText="1"/>
    </xf>
    <xf numFmtId="0" fontId="29" fillId="0" borderId="74" xfId="0" applyFont="1" applyBorder="1" applyAlignment="1">
      <alignment horizontal="left" vertical="top" wrapText="1"/>
    </xf>
    <xf numFmtId="0" fontId="29" fillId="0" borderId="14" xfId="0" applyFont="1" applyBorder="1" applyAlignment="1">
      <alignment horizontal="left" vertical="top" wrapText="1"/>
    </xf>
    <xf numFmtId="0" fontId="29" fillId="0" borderId="9" xfId="0" applyFont="1" applyBorder="1" applyAlignment="1">
      <alignment horizontal="left" vertical="top"/>
    </xf>
    <xf numFmtId="0" fontId="29" fillId="0" borderId="44" xfId="0" applyFont="1" applyBorder="1" applyAlignment="1">
      <alignment horizontal="left" vertical="top"/>
    </xf>
    <xf numFmtId="0" fontId="29" fillId="0" borderId="14" xfId="0" applyFont="1" applyBorder="1" applyAlignment="1">
      <alignment horizontal="left" vertical="top"/>
    </xf>
    <xf numFmtId="0" fontId="29" fillId="0" borderId="42" xfId="0" applyFont="1" applyBorder="1" applyAlignment="1">
      <alignment horizontal="left" vertical="top"/>
    </xf>
    <xf numFmtId="166" fontId="34" fillId="0" borderId="33" xfId="0" applyNumberFormat="1" applyFont="1" applyBorder="1" applyAlignment="1">
      <alignment horizontal="left" vertical="center"/>
    </xf>
    <xf numFmtId="166" fontId="34" fillId="0" borderId="6" xfId="0" applyNumberFormat="1" applyFont="1" applyBorder="1" applyAlignment="1">
      <alignment horizontal="left" vertical="center"/>
    </xf>
    <xf numFmtId="166" fontId="34" fillId="0" borderId="36" xfId="0" applyNumberFormat="1" applyFont="1" applyBorder="1" applyAlignment="1">
      <alignment horizontal="left" vertical="center"/>
    </xf>
    <xf numFmtId="0" fontId="28" fillId="0" borderId="66" xfId="0" applyFont="1" applyBorder="1" applyAlignment="1">
      <alignment horizontal="center" vertical="center" wrapText="1"/>
    </xf>
    <xf numFmtId="0" fontId="29" fillId="0" borderId="66" xfId="0" applyFont="1" applyBorder="1" applyAlignment="1">
      <alignment horizontal="center" vertical="center" wrapText="1"/>
    </xf>
    <xf numFmtId="165" fontId="31" fillId="4" borderId="50" xfId="0" applyNumberFormat="1" applyFont="1" applyFill="1" applyBorder="1" applyAlignment="1">
      <alignment horizontal="center" vertical="center" wrapText="1"/>
    </xf>
    <xf numFmtId="166" fontId="30" fillId="0" borderId="33" xfId="0" applyNumberFormat="1" applyFont="1" applyBorder="1" applyAlignment="1">
      <alignment horizontal="center" vertical="center" wrapText="1"/>
    </xf>
    <xf numFmtId="166" fontId="30" fillId="0" borderId="36" xfId="0" applyNumberFormat="1" applyFont="1" applyBorder="1" applyAlignment="1">
      <alignment horizontal="center" vertical="center" wrapText="1"/>
    </xf>
    <xf numFmtId="165" fontId="31" fillId="4" borderId="33" xfId="0" applyNumberFormat="1" applyFont="1" applyFill="1" applyBorder="1" applyAlignment="1">
      <alignment horizontal="center" vertical="center" wrapText="1"/>
    </xf>
    <xf numFmtId="165" fontId="31" fillId="4" borderId="6" xfId="0" applyNumberFormat="1" applyFont="1" applyFill="1" applyBorder="1" applyAlignment="1">
      <alignment horizontal="center" vertical="center" wrapText="1"/>
    </xf>
    <xf numFmtId="165" fontId="31" fillId="4" borderId="36" xfId="0" applyNumberFormat="1" applyFont="1" applyFill="1" applyBorder="1" applyAlignment="1">
      <alignment horizontal="center" vertical="center" wrapText="1"/>
    </xf>
    <xf numFmtId="0" fontId="30" fillId="3" borderId="50" xfId="0" applyFont="1" applyFill="1" applyBorder="1" applyAlignment="1">
      <alignment horizontal="center" vertical="center"/>
    </xf>
    <xf numFmtId="0" fontId="40" fillId="0" borderId="66" xfId="0" applyFont="1" applyBorder="1" applyAlignment="1">
      <alignment horizontal="center" vertical="center" wrapText="1"/>
    </xf>
    <xf numFmtId="165" fontId="29" fillId="0" borderId="50" xfId="0" applyNumberFormat="1" applyFont="1" applyBorder="1" applyAlignment="1">
      <alignment horizontal="left" vertical="center" wrapText="1"/>
    </xf>
    <xf numFmtId="0" fontId="30" fillId="0" borderId="33" xfId="0" applyFont="1" applyBorder="1" applyAlignment="1">
      <alignment horizontal="left" vertical="center"/>
    </xf>
    <xf numFmtId="0" fontId="30" fillId="0" borderId="6" xfId="0" applyFont="1" applyBorder="1" applyAlignment="1">
      <alignment horizontal="left" vertical="center"/>
    </xf>
    <xf numFmtId="0" fontId="30" fillId="0" borderId="36" xfId="0" applyFont="1" applyBorder="1" applyAlignment="1">
      <alignment horizontal="left" vertical="center"/>
    </xf>
    <xf numFmtId="0" fontId="34" fillId="0" borderId="33" xfId="0" applyFont="1" applyBorder="1" applyAlignment="1">
      <alignment vertical="center"/>
    </xf>
    <xf numFmtId="0" fontId="34" fillId="0" borderId="6" xfId="0" applyFont="1" applyBorder="1" applyAlignment="1">
      <alignment vertical="center"/>
    </xf>
    <xf numFmtId="0" fontId="34" fillId="0" borderId="36" xfId="0" applyFont="1" applyBorder="1" applyAlignment="1">
      <alignment vertical="center"/>
    </xf>
    <xf numFmtId="0" fontId="40" fillId="0" borderId="68" xfId="0" applyFont="1" applyBorder="1" applyAlignment="1">
      <alignment horizontal="center" vertical="center" wrapText="1"/>
    </xf>
    <xf numFmtId="0" fontId="40" fillId="0" borderId="69" xfId="0" applyFont="1" applyBorder="1" applyAlignment="1">
      <alignment horizontal="center" vertical="center" wrapText="1"/>
    </xf>
    <xf numFmtId="0" fontId="40" fillId="0" borderId="70" xfId="0" applyFont="1" applyBorder="1" applyAlignment="1">
      <alignment horizontal="center" vertical="center" wrapText="1"/>
    </xf>
    <xf numFmtId="0" fontId="33" fillId="4" borderId="33" xfId="0" applyFont="1" applyFill="1" applyBorder="1" applyAlignment="1">
      <alignment horizontal="center" vertical="center" wrapText="1"/>
    </xf>
    <xf numFmtId="0" fontId="33" fillId="4" borderId="6" xfId="0" applyFont="1" applyFill="1" applyBorder="1" applyAlignment="1">
      <alignment horizontal="center" vertical="center" wrapText="1"/>
    </xf>
    <xf numFmtId="0" fontId="33" fillId="4" borderId="36" xfId="0" applyFont="1" applyFill="1" applyBorder="1" applyAlignment="1">
      <alignment horizontal="center" vertical="center" wrapText="1"/>
    </xf>
    <xf numFmtId="164" fontId="43" fillId="4" borderId="50" xfId="0" applyNumberFormat="1" applyFont="1" applyFill="1" applyBorder="1" applyAlignment="1">
      <alignment horizontal="center" vertical="center"/>
    </xf>
    <xf numFmtId="0" fontId="34" fillId="3" borderId="50" xfId="0" applyFont="1" applyFill="1" applyBorder="1" applyAlignment="1">
      <alignment horizontal="left" vertical="center" wrapText="1"/>
    </xf>
    <xf numFmtId="0" fontId="43" fillId="4" borderId="50" xfId="0" quotePrefix="1" applyFont="1" applyFill="1" applyBorder="1" applyAlignment="1">
      <alignment horizontal="center" vertical="center" wrapText="1"/>
    </xf>
    <xf numFmtId="0" fontId="31" fillId="4" borderId="50" xfId="0" quotePrefix="1" applyFont="1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34" fillId="3" borderId="33" xfId="0" applyFont="1" applyFill="1" applyBorder="1" applyAlignment="1">
      <alignment horizontal="left" vertical="center" wrapText="1"/>
    </xf>
    <xf numFmtId="0" fontId="34" fillId="3" borderId="36" xfId="0" applyFont="1" applyFill="1" applyBorder="1" applyAlignment="1">
      <alignment horizontal="left" vertical="center" wrapText="1"/>
    </xf>
    <xf numFmtId="0" fontId="34" fillId="3" borderId="33" xfId="0" applyFont="1" applyFill="1" applyBorder="1" applyAlignment="1">
      <alignment vertical="center" wrapText="1"/>
    </xf>
    <xf numFmtId="0" fontId="34" fillId="3" borderId="36" xfId="0" applyFont="1" applyFill="1" applyBorder="1" applyAlignment="1">
      <alignment vertical="center" wrapText="1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0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30" xfId="0" applyFont="1" applyBorder="1" applyAlignment="1">
      <alignment horizontal="center"/>
    </xf>
    <xf numFmtId="0" fontId="18" fillId="0" borderId="24" xfId="0" applyFont="1" applyBorder="1" applyAlignment="1">
      <alignment horizontal="center"/>
    </xf>
    <xf numFmtId="0" fontId="18" fillId="0" borderId="25" xfId="0" applyFont="1" applyBorder="1" applyAlignment="1">
      <alignment horizontal="center"/>
    </xf>
    <xf numFmtId="0" fontId="18" fillId="0" borderId="28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20" fillId="0" borderId="47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/>
    </xf>
    <xf numFmtId="0" fontId="16" fillId="0" borderId="24" xfId="0" applyFont="1" applyBorder="1" applyAlignment="1">
      <alignment horizontal="left"/>
    </xf>
    <xf numFmtId="0" fontId="16" fillId="0" borderId="25" xfId="0" applyFont="1" applyBorder="1" applyAlignment="1">
      <alignment horizontal="left"/>
    </xf>
    <xf numFmtId="0" fontId="16" fillId="0" borderId="28" xfId="0" applyFont="1" applyBorder="1" applyAlignment="1">
      <alignment horizontal="left"/>
    </xf>
    <xf numFmtId="0" fontId="22" fillId="0" borderId="24" xfId="0" applyFont="1" applyBorder="1" applyAlignment="1">
      <alignment horizontal="left"/>
    </xf>
    <xf numFmtId="0" fontId="22" fillId="0" borderId="25" xfId="0" applyFont="1" applyBorder="1" applyAlignment="1">
      <alignment horizontal="left"/>
    </xf>
    <xf numFmtId="0" fontId="22" fillId="0" borderId="28" xfId="0" applyFont="1" applyBorder="1" applyAlignment="1">
      <alignment horizontal="left"/>
    </xf>
    <xf numFmtId="0" fontId="12" fillId="0" borderId="24" xfId="0" applyFont="1" applyBorder="1" applyAlignment="1">
      <alignment horizontal="left"/>
    </xf>
    <xf numFmtId="0" fontId="12" fillId="0" borderId="25" xfId="0" applyFont="1" applyBorder="1" applyAlignment="1">
      <alignment horizontal="left"/>
    </xf>
    <xf numFmtId="0" fontId="12" fillId="0" borderId="28" xfId="0" applyFont="1" applyBorder="1" applyAlignment="1">
      <alignment horizontal="left"/>
    </xf>
    <xf numFmtId="0" fontId="20" fillId="0" borderId="24" xfId="0" applyFont="1" applyBorder="1" applyAlignment="1">
      <alignment horizontal="center" vertical="center"/>
    </xf>
    <xf numFmtId="0" fontId="23" fillId="0" borderId="33" xfId="0" applyFont="1" applyBorder="1"/>
    <xf numFmtId="0" fontId="23" fillId="0" borderId="36" xfId="0" applyFont="1" applyBorder="1"/>
    <xf numFmtId="0" fontId="23" fillId="0" borderId="6" xfId="0" applyFont="1" applyBorder="1" applyAlignment="1">
      <alignment horizontal="left"/>
    </xf>
    <xf numFmtId="0" fontId="23" fillId="0" borderId="33" xfId="0" applyFont="1" applyBorder="1" applyAlignment="1">
      <alignment horizontal="left"/>
    </xf>
    <xf numFmtId="0" fontId="23" fillId="0" borderId="35" xfId="0" applyFont="1" applyBorder="1" applyAlignment="1">
      <alignment horizontal="left"/>
    </xf>
    <xf numFmtId="0" fontId="23" fillId="0" borderId="34" xfId="0" applyFont="1" applyBorder="1" applyAlignment="1">
      <alignment horizontal="left"/>
    </xf>
    <xf numFmtId="0" fontId="23" fillId="0" borderId="61" xfId="0" applyFont="1" applyBorder="1" applyAlignment="1">
      <alignment horizontal="left"/>
    </xf>
    <xf numFmtId="0" fontId="23" fillId="0" borderId="33" xfId="0" applyFont="1" applyBorder="1" applyAlignment="1">
      <alignment horizontal="center"/>
    </xf>
    <xf numFmtId="0" fontId="23" fillId="0" borderId="36" xfId="0" applyFont="1" applyBorder="1" applyAlignment="1">
      <alignment horizontal="center"/>
    </xf>
    <xf numFmtId="0" fontId="23" fillId="0" borderId="34" xfId="0" applyFont="1" applyBorder="1" applyAlignment="1">
      <alignment horizontal="center"/>
    </xf>
    <xf numFmtId="0" fontId="22" fillId="0" borderId="33" xfId="0" applyFont="1" applyBorder="1" applyAlignment="1">
      <alignment horizontal="center"/>
    </xf>
    <xf numFmtId="0" fontId="22" fillId="0" borderId="36" xfId="0" applyFont="1" applyBorder="1" applyAlignment="1">
      <alignment horizontal="center"/>
    </xf>
    <xf numFmtId="0" fontId="22" fillId="0" borderId="50" xfId="0" applyFont="1" applyBorder="1" applyAlignment="1">
      <alignment horizontal="left"/>
    </xf>
    <xf numFmtId="0" fontId="12" fillId="0" borderId="0" xfId="0" applyFont="1" applyAlignment="1">
      <alignment horizontal="center"/>
    </xf>
    <xf numFmtId="0" fontId="12" fillId="0" borderId="64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12" fillId="0" borderId="65" xfId="0" applyFont="1" applyBorder="1" applyAlignment="1">
      <alignment horizontal="center"/>
    </xf>
    <xf numFmtId="0" fontId="22" fillId="0" borderId="13" xfId="0" applyFont="1" applyBorder="1" applyAlignment="1">
      <alignment horizontal="center"/>
    </xf>
    <xf numFmtId="0" fontId="22" fillId="0" borderId="16" xfId="0" applyFont="1" applyBorder="1" applyAlignment="1">
      <alignment horizontal="center"/>
    </xf>
    <xf numFmtId="0" fontId="21" fillId="0" borderId="64" xfId="0" applyFont="1" applyBorder="1" applyAlignment="1">
      <alignment horizontal="center"/>
    </xf>
    <xf numFmtId="0" fontId="21" fillId="0" borderId="65" xfId="0" applyFont="1" applyBorder="1" applyAlignment="1">
      <alignment horizontal="center"/>
    </xf>
    <xf numFmtId="0" fontId="22" fillId="0" borderId="63" xfId="0" applyFont="1" applyBorder="1" applyAlignment="1">
      <alignment horizontal="center"/>
    </xf>
    <xf numFmtId="0" fontId="22" fillId="0" borderId="62" xfId="0" applyFont="1" applyBorder="1" applyAlignment="1">
      <alignment horizontal="center"/>
    </xf>
    <xf numFmtId="0" fontId="22" fillId="0" borderId="33" xfId="0" applyFont="1" applyBorder="1" applyAlignment="1">
      <alignment horizontal="left"/>
    </xf>
    <xf numFmtId="0" fontId="22" fillId="0" borderId="6" xfId="0" applyFont="1" applyBorder="1" applyAlignment="1">
      <alignment horizontal="left"/>
    </xf>
    <xf numFmtId="0" fontId="22" fillId="0" borderId="36" xfId="0" applyFont="1" applyBorder="1" applyAlignment="1">
      <alignment horizontal="left"/>
    </xf>
    <xf numFmtId="0" fontId="22" fillId="0" borderId="63" xfId="0" applyFont="1" applyBorder="1" applyAlignment="1">
      <alignment horizontal="left"/>
    </xf>
    <xf numFmtId="0" fontId="22" fillId="0" borderId="15" xfId="0" applyFont="1" applyBorder="1" applyAlignment="1">
      <alignment horizontal="left"/>
    </xf>
    <xf numFmtId="0" fontId="22" fillId="0" borderId="62" xfId="0" applyFont="1" applyBorder="1" applyAlignment="1">
      <alignment horizontal="left"/>
    </xf>
    <xf numFmtId="0" fontId="22" fillId="0" borderId="45" xfId="0" applyFont="1" applyBorder="1" applyAlignment="1">
      <alignment horizontal="center"/>
    </xf>
    <xf numFmtId="0" fontId="22" fillId="0" borderId="44" xfId="0" applyFont="1" applyBorder="1" applyAlignment="1">
      <alignment horizontal="center"/>
    </xf>
    <xf numFmtId="0" fontId="23" fillId="0" borderId="50" xfId="0" applyFont="1" applyBorder="1" applyAlignment="1">
      <alignment horizontal="left"/>
    </xf>
    <xf numFmtId="0" fontId="23" fillId="0" borderId="36" xfId="0" applyFont="1" applyBorder="1" applyAlignment="1">
      <alignment horizontal="left"/>
    </xf>
    <xf numFmtId="0" fontId="23" fillId="0" borderId="50" xfId="0" applyFont="1" applyBorder="1" applyAlignment="1">
      <alignment horizontal="center"/>
    </xf>
    <xf numFmtId="0" fontId="12" fillId="0" borderId="24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23" fillId="0" borderId="35" xfId="0" applyFont="1" applyBorder="1" applyAlignment="1">
      <alignment horizontal="center"/>
    </xf>
    <xf numFmtId="0" fontId="17" fillId="0" borderId="24" xfId="0" applyFont="1" applyBorder="1" applyAlignment="1">
      <alignment horizontal="left"/>
    </xf>
    <xf numFmtId="0" fontId="17" fillId="0" borderId="25" xfId="0" applyFont="1" applyBorder="1" applyAlignment="1">
      <alignment horizontal="left"/>
    </xf>
    <xf numFmtId="0" fontId="23" fillId="0" borderId="6" xfId="0" applyFont="1" applyBorder="1" applyAlignment="1">
      <alignment horizontal="center"/>
    </xf>
    <xf numFmtId="0" fontId="23" fillId="0" borderId="35" xfId="0" applyFont="1" applyBorder="1"/>
    <xf numFmtId="0" fontId="23" fillId="0" borderId="61" xfId="0" applyFont="1" applyBorder="1"/>
    <xf numFmtId="0" fontId="23" fillId="0" borderId="50" xfId="0" applyFont="1" applyBorder="1"/>
    <xf numFmtId="0" fontId="23" fillId="0" borderId="6" xfId="0" applyFont="1" applyBorder="1"/>
    <xf numFmtId="0" fontId="33" fillId="4" borderId="40" xfId="0" quotePrefix="1" applyFont="1" applyFill="1" applyBorder="1" applyAlignment="1">
      <alignment horizontal="center" vertical="center" wrapText="1"/>
    </xf>
    <xf numFmtId="0" fontId="33" fillId="4" borderId="50" xfId="0" quotePrefix="1" applyFont="1" applyFill="1" applyBorder="1" applyAlignment="1">
      <alignment horizontal="center" vertical="center" wrapText="1"/>
    </xf>
    <xf numFmtId="0" fontId="41" fillId="0" borderId="72" xfId="0" applyFont="1" applyBorder="1" applyAlignment="1">
      <alignment horizontal="center" vertical="center" wrapText="1"/>
    </xf>
    <xf numFmtId="0" fontId="33" fillId="4" borderId="40" xfId="0" applyFont="1" applyFill="1" applyBorder="1" applyAlignment="1">
      <alignment horizontal="center" vertical="center"/>
    </xf>
    <xf numFmtId="0" fontId="33" fillId="4" borderId="50" xfId="0" applyFont="1" applyFill="1" applyBorder="1" applyAlignment="1">
      <alignment horizontal="center" vertical="center"/>
    </xf>
    <xf numFmtId="0" fontId="33" fillId="4" borderId="41" xfId="0" applyFont="1" applyFill="1" applyBorder="1" applyAlignment="1">
      <alignment horizontal="center" vertical="center"/>
    </xf>
    <xf numFmtId="0" fontId="44" fillId="3" borderId="33" xfId="0" applyFont="1" applyFill="1" applyBorder="1" applyAlignment="1">
      <alignment horizontal="left" vertical="center" wrapText="1"/>
    </xf>
    <xf numFmtId="0" fontId="44" fillId="3" borderId="36" xfId="0" applyFont="1" applyFill="1" applyBorder="1" applyAlignment="1">
      <alignment horizontal="left" vertical="center" wrapText="1"/>
    </xf>
    <xf numFmtId="0" fontId="44" fillId="0" borderId="46" xfId="0" applyFont="1" applyBorder="1" applyAlignment="1">
      <alignment horizontal="left" vertical="center" wrapText="1"/>
    </xf>
    <xf numFmtId="0" fontId="34" fillId="0" borderId="57" xfId="0" applyFont="1" applyBorder="1" applyAlignment="1">
      <alignment horizontal="left" vertical="center"/>
    </xf>
    <xf numFmtId="0" fontId="34" fillId="0" borderId="49" xfId="0" applyFont="1" applyBorder="1" applyAlignment="1">
      <alignment horizontal="left" vertical="center"/>
    </xf>
    <xf numFmtId="0" fontId="43" fillId="4" borderId="33" xfId="0" quotePrefix="1" applyFont="1" applyFill="1" applyBorder="1" applyAlignment="1">
      <alignment horizontal="center" vertical="center" wrapText="1"/>
    </xf>
    <xf numFmtId="0" fontId="43" fillId="4" borderId="36" xfId="0" quotePrefix="1" applyFont="1" applyFill="1" applyBorder="1" applyAlignment="1">
      <alignment horizontal="center" vertical="center" wrapText="1"/>
    </xf>
    <xf numFmtId="0" fontId="44" fillId="3" borderId="33" xfId="0" applyFont="1" applyFill="1" applyBorder="1" applyAlignment="1">
      <alignment horizontal="left" vertical="center"/>
    </xf>
    <xf numFmtId="0" fontId="44" fillId="3" borderId="36" xfId="0" applyFont="1" applyFill="1" applyBorder="1" applyAlignment="1">
      <alignment horizontal="left" vertical="center"/>
    </xf>
    <xf numFmtId="0" fontId="43" fillId="4" borderId="40" xfId="0" applyFont="1" applyFill="1" applyBorder="1" applyAlignment="1">
      <alignment vertical="center"/>
    </xf>
    <xf numFmtId="0" fontId="43" fillId="4" borderId="50" xfId="0" applyFont="1" applyFill="1" applyBorder="1" applyAlignment="1">
      <alignment vertical="center"/>
    </xf>
    <xf numFmtId="0" fontId="43" fillId="4" borderId="41" xfId="0" applyFont="1" applyFill="1" applyBorder="1" applyAlignment="1">
      <alignment vertical="center"/>
    </xf>
    <xf numFmtId="0" fontId="33" fillId="4" borderId="5" xfId="0" quotePrefix="1" applyFont="1" applyFill="1" applyBorder="1" applyAlignment="1">
      <alignment horizontal="center" vertical="center" wrapText="1"/>
    </xf>
    <xf numFmtId="0" fontId="33" fillId="4" borderId="6" xfId="0" quotePrefix="1" applyFont="1" applyFill="1" applyBorder="1" applyAlignment="1">
      <alignment horizontal="center" vertical="center" wrapText="1"/>
    </xf>
    <xf numFmtId="0" fontId="33" fillId="4" borderId="36" xfId="0" quotePrefix="1" applyFont="1" applyFill="1" applyBorder="1" applyAlignment="1">
      <alignment horizontal="center" vertical="center" wrapText="1"/>
    </xf>
    <xf numFmtId="0" fontId="48" fillId="0" borderId="13" xfId="0" applyFont="1" applyBorder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8" fillId="0" borderId="16" xfId="0" applyFont="1" applyBorder="1" applyAlignment="1">
      <alignment horizontal="center" vertical="center"/>
    </xf>
    <xf numFmtId="0" fontId="48" fillId="0" borderId="74" xfId="0" applyFont="1" applyBorder="1" applyAlignment="1">
      <alignment horizontal="center" vertical="center"/>
    </xf>
    <xf numFmtId="0" fontId="48" fillId="0" borderId="14" xfId="0" applyFont="1" applyBorder="1" applyAlignment="1">
      <alignment horizontal="center" vertical="center"/>
    </xf>
    <xf numFmtId="0" fontId="48" fillId="0" borderId="42" xfId="0" applyFont="1" applyBorder="1" applyAlignment="1">
      <alignment horizontal="center" vertical="center"/>
    </xf>
    <xf numFmtId="0" fontId="41" fillId="0" borderId="66" xfId="0" applyFont="1" applyBorder="1" applyAlignment="1">
      <alignment horizontal="center" vertical="center" wrapText="1"/>
    </xf>
    <xf numFmtId="166" fontId="31" fillId="4" borderId="45" xfId="0" applyNumberFormat="1" applyFont="1" applyFill="1" applyBorder="1" applyAlignment="1">
      <alignment horizontal="center" vertical="center" wrapText="1"/>
    </xf>
    <xf numFmtId="166" fontId="31" fillId="4" borderId="44" xfId="0" applyNumberFormat="1" applyFont="1" applyFill="1" applyBorder="1" applyAlignment="1">
      <alignment horizontal="center" vertical="center" wrapText="1"/>
    </xf>
    <xf numFmtId="0" fontId="33" fillId="4" borderId="20" xfId="0" applyFont="1" applyFill="1" applyBorder="1" applyAlignment="1">
      <alignment horizontal="center" vertical="center" wrapText="1"/>
    </xf>
    <xf numFmtId="0" fontId="32" fillId="0" borderId="71" xfId="0" applyFont="1" applyBorder="1" applyAlignment="1">
      <alignment horizontal="center" vertical="center" wrapText="1"/>
    </xf>
    <xf numFmtId="0" fontId="32" fillId="0" borderId="72" xfId="0" applyFont="1" applyBorder="1" applyAlignment="1">
      <alignment horizontal="center" vertical="center" wrapText="1"/>
    </xf>
    <xf numFmtId="0" fontId="41" fillId="0" borderId="75" xfId="0" applyFont="1" applyBorder="1" applyAlignment="1">
      <alignment horizontal="center" vertical="center" wrapText="1"/>
    </xf>
    <xf numFmtId="0" fontId="33" fillId="4" borderId="33" xfId="0" applyFont="1" applyFill="1" applyBorder="1" applyAlignment="1">
      <alignment horizontal="center" vertical="center"/>
    </xf>
    <xf numFmtId="0" fontId="33" fillId="4" borderId="33" xfId="0" quotePrefix="1" applyFont="1" applyFill="1" applyBorder="1" applyAlignment="1">
      <alignment horizontal="center" vertical="center" wrapText="1"/>
    </xf>
    <xf numFmtId="49" fontId="43" fillId="4" borderId="33" xfId="0" applyNumberFormat="1" applyFont="1" applyFill="1" applyBorder="1" applyAlignment="1">
      <alignment horizontal="center" vertical="center"/>
    </xf>
    <xf numFmtId="10" fontId="45" fillId="3" borderId="33" xfId="2" applyNumberFormat="1" applyFont="1" applyFill="1" applyBorder="1" applyAlignment="1">
      <alignment horizontal="center" vertical="center"/>
    </xf>
    <xf numFmtId="43" fontId="45" fillId="3" borderId="33" xfId="1" applyFont="1" applyFill="1" applyBorder="1" applyAlignment="1">
      <alignment horizontal="center" vertical="center"/>
    </xf>
    <xf numFmtId="0" fontId="43" fillId="4" borderId="33" xfId="0" applyFont="1" applyFill="1" applyBorder="1" applyAlignment="1">
      <alignment vertical="center"/>
    </xf>
    <xf numFmtId="0" fontId="34" fillId="0" borderId="63" xfId="0" applyFont="1" applyBorder="1" applyAlignment="1">
      <alignment horizontal="left" vertical="center"/>
    </xf>
  </cellXfs>
  <cellStyles count="3">
    <cellStyle name="Comma" xfId="1" builtinId="3"/>
    <cellStyle name="Normal" xfId="0" builtinId="0"/>
    <cellStyle name="Percent" xfId="2" builtinId="5"/>
  </cellStyles>
  <dxfs count="3"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6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5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4.xml"/><Relationship Id="rId11" Type="http://schemas.openxmlformats.org/officeDocument/2006/relationships/sharedStrings" Target="sharedStrings.xml"/><Relationship Id="rId5" Type="http://schemas.openxmlformats.org/officeDocument/2006/relationships/chartsheet" Target="chartsheets/sheet2.xml"/><Relationship Id="rId10" Type="http://schemas.openxmlformats.org/officeDocument/2006/relationships/styles" Target="styles.xml"/><Relationship Id="rId4" Type="http://schemas.openxmlformats.org/officeDocument/2006/relationships/chartsheet" Target="chartsheets/sheet1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B77F-4A17-A1C1-85995E37DAB6}"/>
            </c:ext>
          </c:extLst>
        </c:ser>
        <c:ser>
          <c:idx val="1"/>
          <c:order val="1"/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B77F-4A17-A1C1-85995E37DAB6}"/>
            </c:ext>
          </c:extLst>
        </c:ser>
        <c:ser>
          <c:idx val="2"/>
          <c:order val="2"/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B77F-4A17-A1C1-85995E37DAB6}"/>
            </c:ext>
          </c:extLst>
        </c:ser>
        <c:ser>
          <c:idx val="3"/>
          <c:order val="3"/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3-B77F-4A17-A1C1-85995E37DAB6}"/>
            </c:ext>
          </c:extLst>
        </c:ser>
        <c:ser>
          <c:idx val="4"/>
          <c:order val="4"/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4-B77F-4A17-A1C1-85995E37DA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1980731792"/>
        <c:axId val="-1980729616"/>
      </c:barChart>
      <c:catAx>
        <c:axId val="-19807317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-1980729616"/>
        <c:crosses val="autoZero"/>
        <c:auto val="1"/>
        <c:lblAlgn val="ctr"/>
        <c:lblOffset val="100"/>
        <c:noMultiLvlLbl val="0"/>
      </c:catAx>
      <c:valAx>
        <c:axId val="-19807296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-1980731792"/>
        <c:crosses val="autoZero"/>
        <c:crossBetween val="between"/>
      </c:valAx>
    </c:plotArea>
    <c:legend>
      <c:legendPos val="r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24EE-4D87-B23E-B8A61259A8E0}"/>
            </c:ext>
          </c:extLst>
        </c:ser>
        <c:ser>
          <c:idx val="1"/>
          <c:order val="1"/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24EE-4D87-B23E-B8A61259A8E0}"/>
            </c:ext>
          </c:extLst>
        </c:ser>
        <c:ser>
          <c:idx val="2"/>
          <c:order val="2"/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24EE-4D87-B23E-B8A61259A8E0}"/>
            </c:ext>
          </c:extLst>
        </c:ser>
        <c:ser>
          <c:idx val="3"/>
          <c:order val="3"/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3-24EE-4D87-B23E-B8A61259A8E0}"/>
            </c:ext>
          </c:extLst>
        </c:ser>
        <c:ser>
          <c:idx val="4"/>
          <c:order val="4"/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4-24EE-4D87-B23E-B8A61259A8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1980733968"/>
        <c:axId val="-1980727440"/>
      </c:barChart>
      <c:catAx>
        <c:axId val="-19807339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-1980727440"/>
        <c:crosses val="autoZero"/>
        <c:auto val="1"/>
        <c:lblAlgn val="ctr"/>
        <c:lblOffset val="100"/>
        <c:noMultiLvlLbl val="0"/>
      </c:catAx>
      <c:valAx>
        <c:axId val="-19807274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-1980733968"/>
        <c:crosses val="autoZero"/>
        <c:crossBetween val="between"/>
      </c:valAx>
    </c:plotArea>
    <c:legend>
      <c:legendPos val="r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06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06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g"/><Relationship Id="rId2" Type="http://schemas.openxmlformats.org/officeDocument/2006/relationships/image" Target="../media/image7.jpg"/><Relationship Id="rId1" Type="http://schemas.openxmlformats.org/officeDocument/2006/relationships/image" Target="../media/image6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95250</xdr:rowOff>
    </xdr:from>
    <xdr:to>
      <xdr:col>3</xdr:col>
      <xdr:colOff>247650</xdr:colOff>
      <xdr:row>3</xdr:row>
      <xdr:rowOff>123825</xdr:rowOff>
    </xdr:to>
    <xdr:pic>
      <xdr:nvPicPr>
        <xdr:cNvPr id="14023" name="Picture 5" descr="LogoIzhar">
          <a:extLst>
            <a:ext uri="{FF2B5EF4-FFF2-40B4-BE49-F238E27FC236}">
              <a16:creationId xmlns:a16="http://schemas.microsoft.com/office/drawing/2014/main" id="{00000000-0008-0000-0000-0000C7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" y="95250"/>
          <a:ext cx="1933575" cy="762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11</xdr:col>
      <xdr:colOff>133350</xdr:colOff>
      <xdr:row>0</xdr:row>
      <xdr:rowOff>28575</xdr:rowOff>
    </xdr:from>
    <xdr:to>
      <xdr:col>14</xdr:col>
      <xdr:colOff>190500</xdr:colOff>
      <xdr:row>1</xdr:row>
      <xdr:rowOff>209550</xdr:rowOff>
    </xdr:to>
    <xdr:pic>
      <xdr:nvPicPr>
        <xdr:cNvPr id="14024" name="Picture 10" descr="carrfoure-logo-1">
          <a:extLst>
            <a:ext uri="{FF2B5EF4-FFF2-40B4-BE49-F238E27FC236}">
              <a16:creationId xmlns:a16="http://schemas.microsoft.com/office/drawing/2014/main" id="{00000000-0008-0000-0000-0000C8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876925" y="28575"/>
          <a:ext cx="15621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171450</xdr:colOff>
      <xdr:row>31</xdr:row>
      <xdr:rowOff>9525</xdr:rowOff>
    </xdr:from>
    <xdr:to>
      <xdr:col>2</xdr:col>
      <xdr:colOff>171450</xdr:colOff>
      <xdr:row>32</xdr:row>
      <xdr:rowOff>76200</xdr:rowOff>
    </xdr:to>
    <xdr:sp macro="" textlink="">
      <xdr:nvSpPr>
        <xdr:cNvPr id="14025" name="Text Box 33">
          <a:extLst>
            <a:ext uri="{FF2B5EF4-FFF2-40B4-BE49-F238E27FC236}">
              <a16:creationId xmlns:a16="http://schemas.microsoft.com/office/drawing/2014/main" id="{00000000-0008-0000-0000-0000C9360000}"/>
            </a:ext>
          </a:extLst>
        </xdr:cNvPr>
        <xdr:cNvSpPr txBox="1">
          <a:spLocks noChangeArrowheads="1"/>
        </xdr:cNvSpPr>
      </xdr:nvSpPr>
      <xdr:spPr bwMode="auto">
        <a:xfrm>
          <a:off x="1314450" y="66103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10</xdr:col>
      <xdr:colOff>190500</xdr:colOff>
      <xdr:row>40</xdr:row>
      <xdr:rowOff>95250</xdr:rowOff>
    </xdr:from>
    <xdr:to>
      <xdr:col>13</xdr:col>
      <xdr:colOff>447675</xdr:colOff>
      <xdr:row>49</xdr:row>
      <xdr:rowOff>152400</xdr:rowOff>
    </xdr:to>
    <xdr:grpSp>
      <xdr:nvGrpSpPr>
        <xdr:cNvPr id="14026" name="Group 35">
          <a:extLst>
            <a:ext uri="{FF2B5EF4-FFF2-40B4-BE49-F238E27FC236}">
              <a16:creationId xmlns:a16="http://schemas.microsoft.com/office/drawing/2014/main" id="{00000000-0008-0000-0000-0000CA360000}"/>
            </a:ext>
          </a:extLst>
        </xdr:cNvPr>
        <xdr:cNvGrpSpPr>
          <a:grpSpLocks/>
        </xdr:cNvGrpSpPr>
      </xdr:nvGrpSpPr>
      <xdr:grpSpPr bwMode="auto">
        <a:xfrm>
          <a:off x="5410200" y="8378190"/>
          <a:ext cx="2002155" cy="1908810"/>
          <a:chOff x="56" y="107"/>
          <a:chExt cx="209" cy="195"/>
        </a:xfrm>
      </xdr:grpSpPr>
      <xdr:sp macro="" textlink="">
        <xdr:nvSpPr>
          <xdr:cNvPr id="14" name="Text Box 36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48" y="107"/>
            <a:ext cx="39" cy="2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0" bIns="0" anchor="t" upright="1"/>
          <a:lstStyle/>
          <a:p>
            <a:pPr algn="l" rtl="1">
              <a:defRPr sz="1000"/>
            </a:pPr>
            <a:r>
              <a:rPr lang="en-US" sz="1000" b="0" i="0" strike="noStrike">
                <a:solidFill>
                  <a:srgbClr val="000000"/>
                </a:solidFill>
                <a:latin typeface="Arial"/>
                <a:cs typeface="Arial"/>
              </a:rPr>
              <a:t>12</a:t>
            </a:r>
          </a:p>
        </xdr:txBody>
      </xdr:sp>
      <xdr:sp macro="" textlink="">
        <xdr:nvSpPr>
          <xdr:cNvPr id="15" name="Text Box 37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89" y="120"/>
            <a:ext cx="46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0" bIns="0" anchor="t" upright="1"/>
          <a:lstStyle/>
          <a:p>
            <a:pPr algn="l" rtl="1">
              <a:defRPr sz="1000"/>
            </a:pPr>
            <a:r>
              <a:rPr lang="en-US" sz="1000" b="0" i="0" strike="noStrike">
                <a:solidFill>
                  <a:srgbClr val="000000"/>
                </a:solidFill>
                <a:latin typeface="Arial"/>
                <a:cs typeface="Arial"/>
              </a:rPr>
              <a:t>11</a:t>
            </a:r>
          </a:p>
          <a:p>
            <a:pPr algn="l" rtl="1">
              <a:defRPr sz="1000"/>
            </a:pPr>
            <a:endParaRPr lang="en-US" sz="1000" b="0" i="0" strike="noStrike">
              <a:solidFill>
                <a:srgbClr val="000000"/>
              </a:solidFill>
              <a:latin typeface="Arial"/>
              <a:cs typeface="Arial"/>
            </a:endParaRPr>
          </a:p>
        </xdr:txBody>
      </xdr:sp>
      <xdr:sp macro="" textlink="">
        <xdr:nvSpPr>
          <xdr:cNvPr id="16" name="Text Box 38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6" y="157"/>
            <a:ext cx="29" cy="2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0" bIns="0" anchor="t" upright="1"/>
          <a:lstStyle/>
          <a:p>
            <a:pPr algn="l" rtl="1">
              <a:defRPr sz="1000"/>
            </a:pPr>
            <a:r>
              <a:rPr lang="en-US" sz="1000" b="0" i="0" strike="noStrike">
                <a:solidFill>
                  <a:srgbClr val="000000"/>
                </a:solidFill>
                <a:latin typeface="Arial"/>
                <a:cs typeface="Arial"/>
              </a:rPr>
              <a:t>10</a:t>
            </a:r>
          </a:p>
        </xdr:txBody>
      </xdr:sp>
      <xdr:sp macro="" textlink="">
        <xdr:nvSpPr>
          <xdr:cNvPr id="17" name="Text Box 39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56" y="194"/>
            <a:ext cx="23" cy="25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0" bIns="0" anchor="t" upright="1"/>
          <a:lstStyle/>
          <a:p>
            <a:pPr algn="l" rtl="1">
              <a:defRPr sz="1000"/>
            </a:pPr>
            <a:r>
              <a:rPr lang="en-US" sz="1000" b="0" i="0" strike="noStrike">
                <a:solidFill>
                  <a:srgbClr val="000000"/>
                </a:solidFill>
                <a:latin typeface="Arial"/>
                <a:cs typeface="Arial"/>
              </a:rPr>
              <a:t>9</a:t>
            </a:r>
          </a:p>
        </xdr:txBody>
      </xdr:sp>
      <xdr:sp macro="" textlink="">
        <xdr:nvSpPr>
          <xdr:cNvPr id="18" name="Text Box 40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58" y="238"/>
            <a:ext cx="17" cy="1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0" bIns="0" anchor="t" upright="1"/>
          <a:lstStyle/>
          <a:p>
            <a:pPr algn="l" rtl="1">
              <a:defRPr sz="1000"/>
            </a:pPr>
            <a:r>
              <a:rPr lang="en-US" sz="1000" b="0" i="0" strike="noStrike">
                <a:solidFill>
                  <a:srgbClr val="000000"/>
                </a:solidFill>
                <a:latin typeface="Arial"/>
                <a:cs typeface="Arial"/>
              </a:rPr>
              <a:t>8</a:t>
            </a:r>
          </a:p>
        </xdr:txBody>
      </xdr:sp>
      <xdr:sp macro="" textlink="">
        <xdr:nvSpPr>
          <xdr:cNvPr id="19" name="Text Box 41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99" y="267"/>
            <a:ext cx="22" cy="19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0" bIns="0" anchor="t" upright="1"/>
          <a:lstStyle/>
          <a:p>
            <a:pPr algn="l" rtl="1">
              <a:defRPr sz="1000"/>
            </a:pPr>
            <a:r>
              <a:rPr lang="en-US" sz="1000" b="0" i="0" strike="noStrike">
                <a:solidFill>
                  <a:srgbClr val="000000"/>
                </a:solidFill>
                <a:latin typeface="Arial"/>
                <a:cs typeface="Arial"/>
              </a:rPr>
              <a:t>7</a:t>
            </a:r>
          </a:p>
        </xdr:txBody>
      </xdr:sp>
      <xdr:sp macro="" textlink="">
        <xdr:nvSpPr>
          <xdr:cNvPr id="20" name="Text Box 42">
            <a:extLst>
              <a:ext uri="{FF2B5EF4-FFF2-40B4-BE49-F238E27FC236}">
                <a16:creationId xmlns:a16="http://schemas.microsoft.com/office/drawing/2014/main" id="{00000000-0008-0000-0000-00001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57" y="279"/>
            <a:ext cx="18" cy="2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0" bIns="0" anchor="t" upright="1"/>
          <a:lstStyle/>
          <a:p>
            <a:pPr algn="l" rtl="1">
              <a:defRPr sz="1000"/>
            </a:pPr>
            <a:r>
              <a:rPr lang="en-US" sz="1000" b="0" i="0" strike="noStrike">
                <a:solidFill>
                  <a:srgbClr val="000000"/>
                </a:solidFill>
                <a:latin typeface="Arial"/>
                <a:cs typeface="Arial"/>
              </a:rPr>
              <a:t>6</a:t>
            </a:r>
          </a:p>
        </xdr:txBody>
      </xdr:sp>
      <xdr:sp macro="" textlink="">
        <xdr:nvSpPr>
          <xdr:cNvPr id="21" name="Text Box 43">
            <a:extLst>
              <a:ext uri="{FF2B5EF4-FFF2-40B4-BE49-F238E27FC236}">
                <a16:creationId xmlns:a16="http://schemas.microsoft.com/office/drawing/2014/main" id="{00000000-0008-0000-0000-000015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07" y="271"/>
            <a:ext cx="20" cy="2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0" bIns="0" anchor="t" upright="1"/>
          <a:lstStyle/>
          <a:p>
            <a:pPr algn="l" rtl="1">
              <a:defRPr sz="1000"/>
            </a:pPr>
            <a:r>
              <a:rPr lang="en-US" sz="1000" b="0" i="0" strike="noStrike">
                <a:solidFill>
                  <a:srgbClr val="000000"/>
                </a:solidFill>
                <a:latin typeface="Arial"/>
                <a:cs typeface="Arial"/>
              </a:rPr>
              <a:t>5</a:t>
            </a:r>
          </a:p>
        </xdr:txBody>
      </xdr:sp>
      <xdr:sp macro="" textlink="">
        <xdr:nvSpPr>
          <xdr:cNvPr id="22" name="Text Box 44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31" y="245"/>
            <a:ext cx="7" cy="2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0" bIns="0" anchor="t" upright="1"/>
          <a:lstStyle/>
          <a:p>
            <a:pPr algn="l" rtl="1">
              <a:defRPr sz="1000"/>
            </a:pPr>
            <a:r>
              <a:rPr lang="en-US" sz="1000" b="0" i="0" strike="noStrike">
                <a:solidFill>
                  <a:srgbClr val="000000"/>
                </a:solidFill>
                <a:latin typeface="Arial"/>
                <a:cs typeface="Arial"/>
              </a:rPr>
              <a:t>4</a:t>
            </a:r>
          </a:p>
        </xdr:txBody>
      </xdr:sp>
      <xdr:sp macro="" textlink="">
        <xdr:nvSpPr>
          <xdr:cNvPr id="23" name="Text Box 45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50" y="197"/>
            <a:ext cx="15" cy="2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0" bIns="0" anchor="t" upright="1"/>
          <a:lstStyle/>
          <a:p>
            <a:pPr algn="l" rtl="1">
              <a:defRPr sz="1000"/>
            </a:pPr>
            <a:r>
              <a:rPr lang="en-US" sz="1000" b="0" i="0" strike="noStrike">
                <a:solidFill>
                  <a:srgbClr val="000000"/>
                </a:solidFill>
                <a:latin typeface="Arial"/>
                <a:cs typeface="Arial"/>
              </a:rPr>
              <a:t>3</a:t>
            </a:r>
          </a:p>
          <a:p>
            <a:pPr algn="l" rtl="1">
              <a:defRPr sz="1000"/>
            </a:pPr>
            <a:endParaRPr lang="en-US" sz="1000" b="0" i="0" strike="noStrike">
              <a:solidFill>
                <a:srgbClr val="000000"/>
              </a:solidFill>
              <a:latin typeface="Arial"/>
              <a:cs typeface="Arial"/>
            </a:endParaRPr>
          </a:p>
        </xdr:txBody>
      </xdr:sp>
      <xdr:sp macro="" textlink="">
        <xdr:nvSpPr>
          <xdr:cNvPr id="24" name="Text Box 46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36" y="151"/>
            <a:ext cx="2" cy="2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0" bIns="0" anchor="t" upright="1"/>
          <a:lstStyle/>
          <a:p>
            <a:pPr algn="l" rtl="1">
              <a:defRPr sz="1000"/>
            </a:pPr>
            <a:r>
              <a:rPr lang="en-US" sz="1000" b="0" i="0" strike="noStrike">
                <a:solidFill>
                  <a:srgbClr val="000000"/>
                </a:solidFill>
                <a:latin typeface="Arial"/>
                <a:cs typeface="Arial"/>
              </a:rPr>
              <a:t>2</a:t>
            </a:r>
          </a:p>
          <a:p>
            <a:pPr algn="l" rtl="1">
              <a:defRPr sz="1000"/>
            </a:pPr>
            <a:endParaRPr lang="en-US" sz="1000" b="0" i="0" strike="noStrike">
              <a:solidFill>
                <a:srgbClr val="000000"/>
              </a:solidFill>
              <a:latin typeface="Arial"/>
              <a:cs typeface="Arial"/>
            </a:endParaRPr>
          </a:p>
          <a:p>
            <a:pPr algn="l" rtl="1">
              <a:defRPr sz="1000"/>
            </a:pPr>
            <a:endParaRPr lang="en-US" sz="1000" b="0" i="0" strike="noStrike">
              <a:solidFill>
                <a:srgbClr val="000000"/>
              </a:solidFill>
              <a:latin typeface="Arial"/>
              <a:cs typeface="Arial"/>
            </a:endParaRPr>
          </a:p>
        </xdr:txBody>
      </xdr:sp>
      <xdr:sp macro="" textlink="">
        <xdr:nvSpPr>
          <xdr:cNvPr id="25" name="Text Box 47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10" y="124"/>
            <a:ext cx="16" cy="2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0" bIns="0" anchor="t" upright="1"/>
          <a:lstStyle/>
          <a:p>
            <a:pPr algn="l" rtl="1">
              <a:defRPr sz="1000"/>
            </a:pPr>
            <a:r>
              <a:rPr lang="en-US" sz="1000" b="0" i="0" strike="noStrike">
                <a:solidFill>
                  <a:srgbClr val="000000"/>
                </a:solidFill>
                <a:latin typeface="Arial"/>
                <a:cs typeface="Arial"/>
              </a:rPr>
              <a:t>1</a:t>
            </a:r>
          </a:p>
          <a:p>
            <a:pPr algn="l" rtl="1">
              <a:defRPr sz="1000"/>
            </a:pPr>
            <a:endParaRPr lang="en-US" sz="1000" b="0" i="0" strike="noStrike">
              <a:solidFill>
                <a:srgbClr val="000000"/>
              </a:solidFill>
              <a:latin typeface="Arial"/>
              <a:cs typeface="Arial"/>
            </a:endParaRPr>
          </a:p>
        </xdr:txBody>
      </xdr:sp>
      <xdr:grpSp>
        <xdr:nvGrpSpPr>
          <xdr:cNvPr id="14044" name="Group 48">
            <a:extLst>
              <a:ext uri="{FF2B5EF4-FFF2-40B4-BE49-F238E27FC236}">
                <a16:creationId xmlns:a16="http://schemas.microsoft.com/office/drawing/2014/main" id="{00000000-0008-0000-0000-0000DC360000}"/>
              </a:ext>
            </a:extLst>
          </xdr:cNvPr>
          <xdr:cNvGrpSpPr>
            <a:grpSpLocks/>
          </xdr:cNvGrpSpPr>
        </xdr:nvGrpSpPr>
        <xdr:grpSpPr bwMode="auto">
          <a:xfrm>
            <a:off x="82" y="130"/>
            <a:ext cx="165" cy="149"/>
            <a:chOff x="82" y="130"/>
            <a:chExt cx="165" cy="149"/>
          </a:xfrm>
        </xdr:grpSpPr>
        <xdr:sp macro="" textlink="">
          <xdr:nvSpPr>
            <xdr:cNvPr id="14045" name="AutoShape 49">
              <a:extLst>
                <a:ext uri="{FF2B5EF4-FFF2-40B4-BE49-F238E27FC236}">
                  <a16:creationId xmlns:a16="http://schemas.microsoft.com/office/drawing/2014/main" id="{00000000-0008-0000-0000-0000DD36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2" y="130"/>
              <a:ext cx="165" cy="149"/>
            </a:xfrm>
            <a:prstGeom prst="flowChartOr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14046" name="Line 50">
              <a:extLst>
                <a:ext uri="{FF2B5EF4-FFF2-40B4-BE49-F238E27FC236}">
                  <a16:creationId xmlns:a16="http://schemas.microsoft.com/office/drawing/2014/main" id="{00000000-0008-0000-0000-0000DE36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117" y="144"/>
              <a:ext cx="94" cy="122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14047" name="Line 51">
              <a:extLst>
                <a:ext uri="{FF2B5EF4-FFF2-40B4-BE49-F238E27FC236}">
                  <a16:creationId xmlns:a16="http://schemas.microsoft.com/office/drawing/2014/main" id="{00000000-0008-0000-0000-0000DF360000}"/>
                </a:ext>
              </a:extLst>
            </xdr:cNvPr>
            <xdr:cNvSpPr>
              <a:spLocks noChangeShapeType="1"/>
            </xdr:cNvSpPr>
          </xdr:nvSpPr>
          <xdr:spPr bwMode="auto">
            <a:xfrm rot="1681684" flipH="1">
              <a:off x="123" y="143"/>
              <a:ext cx="83" cy="121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14048" name="Line 52">
              <a:extLst>
                <a:ext uri="{FF2B5EF4-FFF2-40B4-BE49-F238E27FC236}">
                  <a16:creationId xmlns:a16="http://schemas.microsoft.com/office/drawing/2014/main" id="{00000000-0008-0000-0000-0000E0360000}"/>
                </a:ext>
              </a:extLst>
            </xdr:cNvPr>
            <xdr:cNvSpPr>
              <a:spLocks noChangeShapeType="1"/>
            </xdr:cNvSpPr>
          </xdr:nvSpPr>
          <xdr:spPr bwMode="auto">
            <a:xfrm rot="6491054" flipH="1">
              <a:off x="119" y="144"/>
              <a:ext cx="91" cy="122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14049" name="Line 53">
              <a:extLst>
                <a:ext uri="{FF2B5EF4-FFF2-40B4-BE49-F238E27FC236}">
                  <a16:creationId xmlns:a16="http://schemas.microsoft.com/office/drawing/2014/main" id="{00000000-0008-0000-0000-0000E1360000}"/>
                </a:ext>
              </a:extLst>
            </xdr:cNvPr>
            <xdr:cNvSpPr>
              <a:spLocks noChangeShapeType="1"/>
            </xdr:cNvSpPr>
          </xdr:nvSpPr>
          <xdr:spPr bwMode="auto">
            <a:xfrm rot="4628403" flipH="1">
              <a:off x="117" y="141"/>
              <a:ext cx="95" cy="128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  <xdr:twoCellAnchor editAs="oneCell">
    <xdr:from>
      <xdr:col>2</xdr:col>
      <xdr:colOff>171450</xdr:colOff>
      <xdr:row>31</xdr:row>
      <xdr:rowOff>9525</xdr:rowOff>
    </xdr:from>
    <xdr:to>
      <xdr:col>2</xdr:col>
      <xdr:colOff>171450</xdr:colOff>
      <xdr:row>32</xdr:row>
      <xdr:rowOff>76200</xdr:rowOff>
    </xdr:to>
    <xdr:sp macro="" textlink="">
      <xdr:nvSpPr>
        <xdr:cNvPr id="14027" name="Text Box 33">
          <a:extLst>
            <a:ext uri="{FF2B5EF4-FFF2-40B4-BE49-F238E27FC236}">
              <a16:creationId xmlns:a16="http://schemas.microsoft.com/office/drawing/2014/main" id="{00000000-0008-0000-0000-0000CB360000}"/>
            </a:ext>
          </a:extLst>
        </xdr:cNvPr>
        <xdr:cNvSpPr txBox="1">
          <a:spLocks noChangeArrowheads="1"/>
        </xdr:cNvSpPr>
      </xdr:nvSpPr>
      <xdr:spPr bwMode="auto">
        <a:xfrm>
          <a:off x="1314450" y="66103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171450</xdr:colOff>
      <xdr:row>19</xdr:row>
      <xdr:rowOff>9525</xdr:rowOff>
    </xdr:from>
    <xdr:to>
      <xdr:col>2</xdr:col>
      <xdr:colOff>171450</xdr:colOff>
      <xdr:row>20</xdr:row>
      <xdr:rowOff>0</xdr:rowOff>
    </xdr:to>
    <xdr:sp macro="" textlink="">
      <xdr:nvSpPr>
        <xdr:cNvPr id="14028" name="Text Box 33">
          <a:extLst>
            <a:ext uri="{FF2B5EF4-FFF2-40B4-BE49-F238E27FC236}">
              <a16:creationId xmlns:a16="http://schemas.microsoft.com/office/drawing/2014/main" id="{00000000-0008-0000-0000-0000CC360000}"/>
            </a:ext>
          </a:extLst>
        </xdr:cNvPr>
        <xdr:cNvSpPr txBox="1">
          <a:spLocks noChangeArrowheads="1"/>
        </xdr:cNvSpPr>
      </xdr:nvSpPr>
      <xdr:spPr bwMode="auto">
        <a:xfrm>
          <a:off x="1314450" y="4095750"/>
          <a:ext cx="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171450</xdr:colOff>
      <xdr:row>19</xdr:row>
      <xdr:rowOff>9525</xdr:rowOff>
    </xdr:from>
    <xdr:to>
      <xdr:col>2</xdr:col>
      <xdr:colOff>171450</xdr:colOff>
      <xdr:row>20</xdr:row>
      <xdr:rowOff>0</xdr:rowOff>
    </xdr:to>
    <xdr:sp macro="" textlink="">
      <xdr:nvSpPr>
        <xdr:cNvPr id="14029" name="Text Box 33">
          <a:extLst>
            <a:ext uri="{FF2B5EF4-FFF2-40B4-BE49-F238E27FC236}">
              <a16:creationId xmlns:a16="http://schemas.microsoft.com/office/drawing/2014/main" id="{00000000-0008-0000-0000-0000CD360000}"/>
            </a:ext>
          </a:extLst>
        </xdr:cNvPr>
        <xdr:cNvSpPr txBox="1">
          <a:spLocks noChangeArrowheads="1"/>
        </xdr:cNvSpPr>
      </xdr:nvSpPr>
      <xdr:spPr bwMode="auto">
        <a:xfrm>
          <a:off x="1314450" y="4095750"/>
          <a:ext cx="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13</xdr:col>
      <xdr:colOff>133350</xdr:colOff>
      <xdr:row>2</xdr:row>
      <xdr:rowOff>66675</xdr:rowOff>
    </xdr:from>
    <xdr:to>
      <xdr:col>14</xdr:col>
      <xdr:colOff>504825</xdr:colOff>
      <xdr:row>3</xdr:row>
      <xdr:rowOff>142875</xdr:rowOff>
    </xdr:to>
    <xdr:pic>
      <xdr:nvPicPr>
        <xdr:cNvPr id="14030" name="Picture 4" descr="untitled.JPG">
          <a:extLst>
            <a:ext uri="{FF2B5EF4-FFF2-40B4-BE49-F238E27FC236}">
              <a16:creationId xmlns:a16="http://schemas.microsoft.com/office/drawing/2014/main" id="{00000000-0008-0000-0000-0000CE3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6915150" y="561975"/>
          <a:ext cx="83820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57150</xdr:rowOff>
    </xdr:from>
    <xdr:to>
      <xdr:col>12</xdr:col>
      <xdr:colOff>523875</xdr:colOff>
      <xdr:row>3</xdr:row>
      <xdr:rowOff>133350</xdr:rowOff>
    </xdr:to>
    <xdr:pic>
      <xdr:nvPicPr>
        <xdr:cNvPr id="14031" name="Picture 28" descr="untitled.bmp">
          <a:extLst>
            <a:ext uri="{FF2B5EF4-FFF2-40B4-BE49-F238E27FC236}">
              <a16:creationId xmlns:a16="http://schemas.microsoft.com/office/drawing/2014/main" id="{00000000-0008-0000-0000-0000CF3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5810250" y="552450"/>
          <a:ext cx="91440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80010</xdr:colOff>
      <xdr:row>41</xdr:row>
      <xdr:rowOff>1</xdr:rowOff>
    </xdr:from>
    <xdr:to>
      <xdr:col>9</xdr:col>
      <xdr:colOff>68850</xdr:colOff>
      <xdr:row>41</xdr:row>
      <xdr:rowOff>605790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3160" y="8808721"/>
          <a:ext cx="2312940" cy="60578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360794</xdr:colOff>
      <xdr:row>34</xdr:row>
      <xdr:rowOff>41757</xdr:rowOff>
    </xdr:from>
    <xdr:to>
      <xdr:col>2</xdr:col>
      <xdr:colOff>793749</xdr:colOff>
      <xdr:row>34</xdr:row>
      <xdr:rowOff>270936</xdr:rowOff>
    </xdr:to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500-000040000000}"/>
            </a:ext>
          </a:extLst>
        </xdr:cNvPr>
        <xdr:cNvSpPr txBox="1"/>
      </xdr:nvSpPr>
      <xdr:spPr>
        <a:xfrm>
          <a:off x="2646794" y="10650490"/>
          <a:ext cx="432955" cy="229179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484717</xdr:colOff>
      <xdr:row>34</xdr:row>
      <xdr:rowOff>50223</xdr:rowOff>
    </xdr:from>
    <xdr:to>
      <xdr:col>4</xdr:col>
      <xdr:colOff>917672</xdr:colOff>
      <xdr:row>34</xdr:row>
      <xdr:rowOff>273513</xdr:rowOff>
    </xdr:to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500-000041000000}"/>
            </a:ext>
          </a:extLst>
        </xdr:cNvPr>
        <xdr:cNvSpPr txBox="1"/>
      </xdr:nvSpPr>
      <xdr:spPr>
        <a:xfrm>
          <a:off x="4853517" y="10658956"/>
          <a:ext cx="432955" cy="22329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85438</xdr:colOff>
      <xdr:row>34</xdr:row>
      <xdr:rowOff>50223</xdr:rowOff>
    </xdr:from>
    <xdr:to>
      <xdr:col>7</xdr:col>
      <xdr:colOff>518393</xdr:colOff>
      <xdr:row>34</xdr:row>
      <xdr:rowOff>279402</xdr:rowOff>
    </xdr:to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500-000042000000}"/>
            </a:ext>
          </a:extLst>
        </xdr:cNvPr>
        <xdr:cNvSpPr txBox="1"/>
      </xdr:nvSpPr>
      <xdr:spPr>
        <a:xfrm>
          <a:off x="7807038" y="10658956"/>
          <a:ext cx="432955" cy="229179"/>
        </a:xfrm>
        <a:prstGeom prst="rect">
          <a:avLst/>
        </a:prstGeom>
        <a:solidFill>
          <a:srgbClr val="00B0F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58225" cy="60769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58225" cy="60769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171450</xdr:colOff>
      <xdr:row>10</xdr:row>
      <xdr:rowOff>9525</xdr:rowOff>
    </xdr:from>
    <xdr:to>
      <xdr:col>10</xdr:col>
      <xdr:colOff>171450</xdr:colOff>
      <xdr:row>12</xdr:row>
      <xdr:rowOff>0</xdr:rowOff>
    </xdr:to>
    <xdr:sp macro="" textlink="">
      <xdr:nvSpPr>
        <xdr:cNvPr id="16429" name="Text Box 33">
          <a:extLst>
            <a:ext uri="{FF2B5EF4-FFF2-40B4-BE49-F238E27FC236}">
              <a16:creationId xmlns:a16="http://schemas.microsoft.com/office/drawing/2014/main" id="{00000000-0008-0000-0400-00002D400000}"/>
            </a:ext>
          </a:extLst>
        </xdr:cNvPr>
        <xdr:cNvSpPr txBox="1">
          <a:spLocks noChangeArrowheads="1"/>
        </xdr:cNvSpPr>
      </xdr:nvSpPr>
      <xdr:spPr bwMode="auto">
        <a:xfrm>
          <a:off x="4067175" y="1762125"/>
          <a:ext cx="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171450</xdr:colOff>
      <xdr:row>10</xdr:row>
      <xdr:rowOff>9525</xdr:rowOff>
    </xdr:from>
    <xdr:to>
      <xdr:col>10</xdr:col>
      <xdr:colOff>171450</xdr:colOff>
      <xdr:row>12</xdr:row>
      <xdr:rowOff>0</xdr:rowOff>
    </xdr:to>
    <xdr:sp macro="" textlink="">
      <xdr:nvSpPr>
        <xdr:cNvPr id="16430" name="Text Box 33">
          <a:extLst>
            <a:ext uri="{FF2B5EF4-FFF2-40B4-BE49-F238E27FC236}">
              <a16:creationId xmlns:a16="http://schemas.microsoft.com/office/drawing/2014/main" id="{00000000-0008-0000-0400-00002E400000}"/>
            </a:ext>
          </a:extLst>
        </xdr:cNvPr>
        <xdr:cNvSpPr txBox="1">
          <a:spLocks noChangeArrowheads="1"/>
        </xdr:cNvSpPr>
      </xdr:nvSpPr>
      <xdr:spPr bwMode="auto">
        <a:xfrm>
          <a:off x="4067175" y="1762125"/>
          <a:ext cx="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171450</xdr:colOff>
      <xdr:row>17</xdr:row>
      <xdr:rowOff>9525</xdr:rowOff>
    </xdr:from>
    <xdr:to>
      <xdr:col>3</xdr:col>
      <xdr:colOff>171450</xdr:colOff>
      <xdr:row>18</xdr:row>
      <xdr:rowOff>66675</xdr:rowOff>
    </xdr:to>
    <xdr:sp macro="" textlink="">
      <xdr:nvSpPr>
        <xdr:cNvPr id="16431" name="Text Box 33">
          <a:extLst>
            <a:ext uri="{FF2B5EF4-FFF2-40B4-BE49-F238E27FC236}">
              <a16:creationId xmlns:a16="http://schemas.microsoft.com/office/drawing/2014/main" id="{00000000-0008-0000-0400-00002F400000}"/>
            </a:ext>
          </a:extLst>
        </xdr:cNvPr>
        <xdr:cNvSpPr txBox="1">
          <a:spLocks noChangeArrowheads="1"/>
        </xdr:cNvSpPr>
      </xdr:nvSpPr>
      <xdr:spPr bwMode="auto">
        <a:xfrm>
          <a:off x="1762125" y="2828925"/>
          <a:ext cx="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171450</xdr:colOff>
      <xdr:row>17</xdr:row>
      <xdr:rowOff>9525</xdr:rowOff>
    </xdr:from>
    <xdr:to>
      <xdr:col>3</xdr:col>
      <xdr:colOff>171450</xdr:colOff>
      <xdr:row>18</xdr:row>
      <xdr:rowOff>66675</xdr:rowOff>
    </xdr:to>
    <xdr:sp macro="" textlink="">
      <xdr:nvSpPr>
        <xdr:cNvPr id="16432" name="Text Box 33">
          <a:extLst>
            <a:ext uri="{FF2B5EF4-FFF2-40B4-BE49-F238E27FC236}">
              <a16:creationId xmlns:a16="http://schemas.microsoft.com/office/drawing/2014/main" id="{00000000-0008-0000-0400-000030400000}"/>
            </a:ext>
          </a:extLst>
        </xdr:cNvPr>
        <xdr:cNvSpPr txBox="1">
          <a:spLocks noChangeArrowheads="1"/>
        </xdr:cNvSpPr>
      </xdr:nvSpPr>
      <xdr:spPr bwMode="auto">
        <a:xfrm>
          <a:off x="1762125" y="2828925"/>
          <a:ext cx="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9525</xdr:colOff>
      <xdr:row>0</xdr:row>
      <xdr:rowOff>0</xdr:rowOff>
    </xdr:from>
    <xdr:to>
      <xdr:col>2</xdr:col>
      <xdr:colOff>628650</xdr:colOff>
      <xdr:row>2</xdr:row>
      <xdr:rowOff>161925</xdr:rowOff>
    </xdr:to>
    <xdr:pic>
      <xdr:nvPicPr>
        <xdr:cNvPr id="16433" name="Picture 8" descr="LogoIzhar">
          <a:extLst>
            <a:ext uri="{FF2B5EF4-FFF2-40B4-BE49-F238E27FC236}">
              <a16:creationId xmlns:a16="http://schemas.microsoft.com/office/drawing/2014/main" id="{00000000-0008-0000-0400-0000314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25" y="0"/>
          <a:ext cx="156210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76200</xdr:colOff>
      <xdr:row>0</xdr:row>
      <xdr:rowOff>47625</xdr:rowOff>
    </xdr:from>
    <xdr:to>
      <xdr:col>14</xdr:col>
      <xdr:colOff>276225</xdr:colOff>
      <xdr:row>1</xdr:row>
      <xdr:rowOff>123825</xdr:rowOff>
    </xdr:to>
    <xdr:pic>
      <xdr:nvPicPr>
        <xdr:cNvPr id="16434" name="Picture 39" descr="carrfoure-logo-1">
          <a:extLst>
            <a:ext uri="{FF2B5EF4-FFF2-40B4-BE49-F238E27FC236}">
              <a16:creationId xmlns:a16="http://schemas.microsoft.com/office/drawing/2014/main" id="{00000000-0008-0000-0400-0000324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552950" y="47625"/>
          <a:ext cx="173355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590550</xdr:colOff>
      <xdr:row>150</xdr:row>
      <xdr:rowOff>0</xdr:rowOff>
    </xdr:from>
    <xdr:to>
      <xdr:col>24</xdr:col>
      <xdr:colOff>266700</xdr:colOff>
      <xdr:row>150</xdr:row>
      <xdr:rowOff>306160</xdr:rowOff>
    </xdr:to>
    <xdr:sp macro="" textlink="">
      <xdr:nvSpPr>
        <xdr:cNvPr id="8193" name="AutoShape 1" descr="blob:https://web.whatsapp.com/a60318b3-1583-4fa0-9f06-e9211b01b91e">
          <a:extLst>
            <a:ext uri="{FF2B5EF4-FFF2-40B4-BE49-F238E27FC236}">
              <a16:creationId xmlns:a16="http://schemas.microsoft.com/office/drawing/2014/main" id="{00000000-0008-0000-0700-000001200000}"/>
            </a:ext>
          </a:extLst>
        </xdr:cNvPr>
        <xdr:cNvSpPr>
          <a:spLocks noChangeAspect="1" noChangeArrowheads="1"/>
        </xdr:cNvSpPr>
      </xdr:nvSpPr>
      <xdr:spPr bwMode="auto">
        <a:xfrm>
          <a:off x="16040100" y="21736050"/>
          <a:ext cx="304800" cy="2952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76200</xdr:colOff>
      <xdr:row>150</xdr:row>
      <xdr:rowOff>0</xdr:rowOff>
    </xdr:from>
    <xdr:to>
      <xdr:col>25</xdr:col>
      <xdr:colOff>381000</xdr:colOff>
      <xdr:row>150</xdr:row>
      <xdr:rowOff>295275</xdr:rowOff>
    </xdr:to>
    <xdr:sp macro="" textlink="">
      <xdr:nvSpPr>
        <xdr:cNvPr id="40" name="AutoShape 1" descr="blob:https://web.whatsapp.com/2e4b2c12-c8eb-4f1d-b868-0fd84bc91881">
          <a:extLs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6783050" y="8991600"/>
          <a:ext cx="304800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25</xdr:col>
      <xdr:colOff>76200</xdr:colOff>
      <xdr:row>28</xdr:row>
      <xdr:rowOff>0</xdr:rowOff>
    </xdr:from>
    <xdr:ext cx="304800" cy="295275"/>
    <xdr:sp macro="" textlink="">
      <xdr:nvSpPr>
        <xdr:cNvPr id="11" name="AutoShape 1" descr="blob:https://web.whatsapp.com/2e4b2c12-c8eb-4f1d-b868-0fd84bc91881">
          <a:extLs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6655143" y="17166771"/>
          <a:ext cx="304800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25</xdr:col>
      <xdr:colOff>76200</xdr:colOff>
      <xdr:row>128</xdr:row>
      <xdr:rowOff>0</xdr:rowOff>
    </xdr:from>
    <xdr:ext cx="304800" cy="295275"/>
    <xdr:sp macro="" textlink="">
      <xdr:nvSpPr>
        <xdr:cNvPr id="14" name="AutoShape 1" descr="blob:https://web.whatsapp.com/2e4b2c12-c8eb-4f1d-b868-0fd84bc91881">
          <a:extLs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6655143" y="17166771"/>
          <a:ext cx="304800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25</xdr:col>
      <xdr:colOff>76200</xdr:colOff>
      <xdr:row>53</xdr:row>
      <xdr:rowOff>0</xdr:rowOff>
    </xdr:from>
    <xdr:ext cx="304800" cy="295275"/>
    <xdr:sp macro="" textlink="">
      <xdr:nvSpPr>
        <xdr:cNvPr id="17" name="AutoShape 1" descr="blob:https://web.whatsapp.com/2e4b2c12-c8eb-4f1d-b868-0fd84bc91881">
          <a:extLs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6655143" y="17166771"/>
          <a:ext cx="304800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48985</xdr:colOff>
      <xdr:row>51</xdr:row>
      <xdr:rowOff>119743</xdr:rowOff>
    </xdr:from>
    <xdr:to>
      <xdr:col>12</xdr:col>
      <xdr:colOff>674914</xdr:colOff>
      <xdr:row>71</xdr:row>
      <xdr:rowOff>59872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84071" y="16018329"/>
          <a:ext cx="6330043" cy="5976257"/>
        </a:xfrm>
        <a:prstGeom prst="rect">
          <a:avLst/>
        </a:prstGeom>
      </xdr:spPr>
    </xdr:pic>
    <xdr:clientData/>
  </xdr:twoCellAnchor>
  <xdr:twoCellAnchor editAs="oneCell">
    <xdr:from>
      <xdr:col>0</xdr:col>
      <xdr:colOff>756557</xdr:colOff>
      <xdr:row>26</xdr:row>
      <xdr:rowOff>239486</xdr:rowOff>
    </xdr:from>
    <xdr:to>
      <xdr:col>15</xdr:col>
      <xdr:colOff>653142</xdr:colOff>
      <xdr:row>46</xdr:row>
      <xdr:rowOff>76200</xdr:rowOff>
    </xdr:to>
    <xdr:pic>
      <xdr:nvPicPr>
        <xdr:cNvPr id="16" name="Picture 1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6557" y="8882743"/>
          <a:ext cx="10809514" cy="5872843"/>
        </a:xfrm>
        <a:prstGeom prst="rect">
          <a:avLst/>
        </a:prstGeom>
      </xdr:spPr>
    </xdr:pic>
    <xdr:clientData/>
  </xdr:twoCellAnchor>
  <xdr:oneCellAnchor>
    <xdr:from>
      <xdr:col>25</xdr:col>
      <xdr:colOff>76200</xdr:colOff>
      <xdr:row>78</xdr:row>
      <xdr:rowOff>0</xdr:rowOff>
    </xdr:from>
    <xdr:ext cx="304800" cy="295275"/>
    <xdr:sp macro="" textlink="">
      <xdr:nvSpPr>
        <xdr:cNvPr id="20" name="AutoShape 1" descr="blob:https://web.whatsapp.com/2e4b2c12-c8eb-4f1d-b868-0fd84bc91881">
          <a:extLs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6655143" y="31688314"/>
          <a:ext cx="304800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674914</xdr:colOff>
      <xdr:row>77</xdr:row>
      <xdr:rowOff>114299</xdr:rowOff>
    </xdr:from>
    <xdr:ext cx="10738757" cy="5415644"/>
    <xdr:pic>
      <xdr:nvPicPr>
        <xdr:cNvPr id="21" name="Picture 20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914" y="23583899"/>
          <a:ext cx="10738757" cy="5415644"/>
        </a:xfrm>
        <a:prstGeom prst="rect">
          <a:avLst/>
        </a:prstGeom>
      </xdr:spPr>
    </xdr:pic>
    <xdr:clientData/>
  </xdr:oneCellAnchor>
  <xdr:oneCellAnchor>
    <xdr:from>
      <xdr:col>25</xdr:col>
      <xdr:colOff>76200</xdr:colOff>
      <xdr:row>103</xdr:row>
      <xdr:rowOff>0</xdr:rowOff>
    </xdr:from>
    <xdr:ext cx="304800" cy="295275"/>
    <xdr:sp macro="" textlink="">
      <xdr:nvSpPr>
        <xdr:cNvPr id="23" name="AutoShape 1" descr="blob:https://web.whatsapp.com/2e4b2c12-c8eb-4f1d-b868-0fd84bc91881">
          <a:extLs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6655143" y="38949086"/>
          <a:ext cx="304800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112"/>
  <sheetViews>
    <sheetView view="pageBreakPreview" topLeftCell="A28" zoomScaleSheetLayoutView="100" workbookViewId="0">
      <selection activeCell="F13" sqref="F13:I13"/>
    </sheetView>
  </sheetViews>
  <sheetFormatPr defaultRowHeight="14.4" x14ac:dyDescent="0.55000000000000004"/>
  <cols>
    <col min="1" max="1" width="7.1015625" customWidth="1"/>
    <col min="2" max="2" width="10" customWidth="1"/>
    <col min="3" max="3" width="8.68359375" customWidth="1"/>
    <col min="4" max="4" width="4.68359375" customWidth="1"/>
    <col min="5" max="5" width="6.68359375" customWidth="1"/>
    <col min="6" max="7" width="7.1015625" customWidth="1"/>
    <col min="8" max="8" width="11.5234375" customWidth="1"/>
    <col min="9" max="9" width="5.89453125" customWidth="1"/>
    <col min="10" max="10" width="7.3125" customWidth="1"/>
    <col min="11" max="11" width="9.89453125" customWidth="1"/>
    <col min="12" max="12" width="6.89453125" customWidth="1"/>
    <col min="13" max="13" width="8.68359375" customWidth="1"/>
    <col min="14" max="14" width="7" customWidth="1"/>
    <col min="15" max="15" width="9.3125" customWidth="1"/>
  </cols>
  <sheetData>
    <row r="1" spans="1:15" ht="17.7" thickBot="1" x14ac:dyDescent="0.6">
      <c r="A1" s="281"/>
      <c r="B1" s="282"/>
      <c r="C1" s="282"/>
      <c r="D1" s="283"/>
      <c r="E1" s="303" t="s">
        <v>0</v>
      </c>
      <c r="F1" s="304"/>
      <c r="G1" s="304"/>
      <c r="H1" s="304"/>
      <c r="I1" s="304"/>
      <c r="J1" s="304"/>
      <c r="K1" s="305"/>
      <c r="L1" s="318"/>
      <c r="M1" s="319"/>
      <c r="N1" s="319"/>
      <c r="O1" s="320"/>
    </row>
    <row r="2" spans="1:15" ht="17.7" thickBot="1" x14ac:dyDescent="0.6">
      <c r="A2" s="284"/>
      <c r="B2" s="285"/>
      <c r="C2" s="285"/>
      <c r="D2" s="286"/>
      <c r="E2" s="306" t="s">
        <v>132</v>
      </c>
      <c r="F2" s="307"/>
      <c r="G2" s="307"/>
      <c r="H2" s="307"/>
      <c r="I2" s="307"/>
      <c r="J2" s="307"/>
      <c r="K2" s="308"/>
      <c r="L2" s="321"/>
      <c r="M2" s="322"/>
      <c r="N2" s="322"/>
      <c r="O2" s="323"/>
    </row>
    <row r="3" spans="1:15" ht="18.75" customHeight="1" x14ac:dyDescent="0.55000000000000004">
      <c r="A3" s="284"/>
      <c r="B3" s="285"/>
      <c r="C3" s="285"/>
      <c r="D3" s="286"/>
      <c r="E3" s="303" t="s">
        <v>142</v>
      </c>
      <c r="F3" s="304"/>
      <c r="G3" s="304"/>
      <c r="H3" s="304"/>
      <c r="I3" s="304"/>
      <c r="J3" s="304"/>
      <c r="K3" s="305"/>
      <c r="L3" s="318" t="s">
        <v>200</v>
      </c>
      <c r="M3" s="320"/>
      <c r="N3" s="318"/>
      <c r="O3" s="320"/>
    </row>
    <row r="4" spans="1:15" ht="14.7" thickBot="1" x14ac:dyDescent="0.6">
      <c r="A4" s="287"/>
      <c r="B4" s="288"/>
      <c r="C4" s="288"/>
      <c r="D4" s="289"/>
      <c r="E4" s="309"/>
      <c r="F4" s="310"/>
      <c r="G4" s="310"/>
      <c r="H4" s="310"/>
      <c r="I4" s="310"/>
      <c r="J4" s="310"/>
      <c r="K4" s="311"/>
      <c r="L4" s="321"/>
      <c r="M4" s="323"/>
      <c r="N4" s="321"/>
      <c r="O4" s="323"/>
    </row>
    <row r="5" spans="1:15" ht="18" thickBot="1" x14ac:dyDescent="0.65">
      <c r="A5" s="1"/>
      <c r="B5" s="2"/>
      <c r="C5" s="2"/>
      <c r="D5" s="2"/>
      <c r="E5" s="2"/>
      <c r="F5" s="302"/>
      <c r="G5" s="302"/>
      <c r="H5" s="302"/>
      <c r="I5" s="2"/>
      <c r="J5" s="3"/>
      <c r="L5" s="2" t="s">
        <v>1</v>
      </c>
      <c r="M5" s="345">
        <v>39787</v>
      </c>
      <c r="N5" s="345"/>
      <c r="O5" s="66"/>
    </row>
    <row r="6" spans="1:15" ht="14.7" thickBot="1" x14ac:dyDescent="0.6">
      <c r="A6" s="275" t="s">
        <v>2</v>
      </c>
      <c r="B6" s="276"/>
      <c r="C6" s="276"/>
      <c r="D6" s="276"/>
      <c r="E6" s="276"/>
      <c r="F6" s="276"/>
      <c r="G6" s="276"/>
      <c r="H6" s="276"/>
      <c r="I6" s="276"/>
      <c r="J6" s="276"/>
      <c r="K6" s="312" t="s">
        <v>143</v>
      </c>
      <c r="L6" s="313"/>
      <c r="M6" s="313"/>
      <c r="N6" s="314"/>
      <c r="O6" s="324" t="s">
        <v>3</v>
      </c>
    </row>
    <row r="7" spans="1:15" ht="14.7" thickBot="1" x14ac:dyDescent="0.6">
      <c r="A7" s="50" t="s">
        <v>4</v>
      </c>
      <c r="B7" s="61"/>
      <c r="C7" s="55"/>
      <c r="D7" s="62"/>
      <c r="E7" s="4" t="s">
        <v>3</v>
      </c>
      <c r="F7" s="339" t="s">
        <v>4</v>
      </c>
      <c r="G7" s="340"/>
      <c r="H7" s="340"/>
      <c r="I7" s="341"/>
      <c r="J7" s="4" t="s">
        <v>3</v>
      </c>
      <c r="K7" s="315"/>
      <c r="L7" s="316"/>
      <c r="M7" s="316"/>
      <c r="N7" s="317"/>
      <c r="O7" s="325"/>
    </row>
    <row r="8" spans="1:15" ht="16.5" customHeight="1" x14ac:dyDescent="0.55000000000000004">
      <c r="A8" s="59" t="s">
        <v>5</v>
      </c>
      <c r="B8" s="57"/>
      <c r="C8" s="57"/>
      <c r="D8" s="60"/>
      <c r="E8" s="5">
        <f>Backup!E6</f>
        <v>1</v>
      </c>
      <c r="F8" s="342" t="s">
        <v>6</v>
      </c>
      <c r="G8" s="343"/>
      <c r="H8" s="343"/>
      <c r="I8" s="343"/>
      <c r="J8" s="5">
        <f>Backup!O21</f>
        <v>1</v>
      </c>
      <c r="K8" s="342" t="s">
        <v>7</v>
      </c>
      <c r="L8" s="343"/>
      <c r="M8" s="343"/>
      <c r="N8" s="348"/>
      <c r="O8" s="58">
        <v>1</v>
      </c>
    </row>
    <row r="9" spans="1:15" ht="16.5" customHeight="1" x14ac:dyDescent="0.55000000000000004">
      <c r="A9" s="6" t="s">
        <v>8</v>
      </c>
      <c r="B9" s="7"/>
      <c r="C9" s="7"/>
      <c r="D9" s="73"/>
      <c r="E9" s="8">
        <f>Backup!E7</f>
        <v>2</v>
      </c>
      <c r="F9" s="290" t="s">
        <v>9</v>
      </c>
      <c r="G9" s="291"/>
      <c r="H9" s="294"/>
      <c r="I9" s="294"/>
      <c r="J9" s="8">
        <f>Backup!O22</f>
        <v>3</v>
      </c>
      <c r="K9" s="293" t="s">
        <v>10</v>
      </c>
      <c r="L9" s="294"/>
      <c r="M9" s="294"/>
      <c r="N9" s="295"/>
      <c r="O9" s="45">
        <v>4</v>
      </c>
    </row>
    <row r="10" spans="1:15" ht="16.5" customHeight="1" x14ac:dyDescent="0.55000000000000004">
      <c r="A10" s="6" t="s">
        <v>11</v>
      </c>
      <c r="B10" s="7"/>
      <c r="C10" s="7"/>
      <c r="D10" s="73"/>
      <c r="E10" s="8">
        <f>Backup!E8</f>
        <v>1</v>
      </c>
      <c r="F10" s="290" t="s">
        <v>12</v>
      </c>
      <c r="G10" s="291"/>
      <c r="H10" s="294"/>
      <c r="I10" s="294"/>
      <c r="J10" s="8">
        <f>Backup!O23</f>
        <v>13</v>
      </c>
      <c r="K10" s="293" t="s">
        <v>13</v>
      </c>
      <c r="L10" s="294"/>
      <c r="M10" s="294"/>
      <c r="N10" s="295"/>
      <c r="O10" s="45">
        <v>1</v>
      </c>
    </row>
    <row r="11" spans="1:15" ht="16.5" customHeight="1" x14ac:dyDescent="0.55000000000000004">
      <c r="A11" s="6" t="s">
        <v>126</v>
      </c>
      <c r="B11" s="7"/>
      <c r="C11" s="7"/>
      <c r="D11" s="73"/>
      <c r="E11" s="8">
        <f>Backup!E9</f>
        <v>1</v>
      </c>
      <c r="F11" s="290" t="s">
        <v>15</v>
      </c>
      <c r="G11" s="291"/>
      <c r="H11" s="294"/>
      <c r="I11" s="294"/>
      <c r="J11" s="8">
        <f>Backup!O24</f>
        <v>14</v>
      </c>
      <c r="K11" s="293" t="s">
        <v>16</v>
      </c>
      <c r="L11" s="294"/>
      <c r="M11" s="294"/>
      <c r="N11" s="295"/>
      <c r="O11" s="45">
        <v>2</v>
      </c>
    </row>
    <row r="12" spans="1:15" ht="16.5" customHeight="1" x14ac:dyDescent="0.55000000000000004">
      <c r="A12" s="6" t="s">
        <v>17</v>
      </c>
      <c r="B12" s="7"/>
      <c r="C12" s="7"/>
      <c r="D12" s="73"/>
      <c r="E12" s="8">
        <f>Backup!E10</f>
        <v>7</v>
      </c>
      <c r="F12" s="290" t="s">
        <v>18</v>
      </c>
      <c r="G12" s="291"/>
      <c r="H12" s="294"/>
      <c r="I12" s="294"/>
      <c r="J12" s="8">
        <f>Backup!O25</f>
        <v>3</v>
      </c>
      <c r="K12" s="293" t="s">
        <v>115</v>
      </c>
      <c r="L12" s="294"/>
      <c r="M12" s="294"/>
      <c r="N12" s="295"/>
      <c r="O12" s="45">
        <v>6</v>
      </c>
    </row>
    <row r="13" spans="1:15" ht="16.5" customHeight="1" x14ac:dyDescent="0.55000000000000004">
      <c r="A13" s="6" t="s">
        <v>165</v>
      </c>
      <c r="B13" s="72"/>
      <c r="C13" s="72"/>
      <c r="D13" s="73"/>
      <c r="E13" s="8">
        <f>Backup!E11</f>
        <v>1</v>
      </c>
      <c r="F13" s="290" t="s">
        <v>19</v>
      </c>
      <c r="G13" s="291"/>
      <c r="H13" s="294"/>
      <c r="I13" s="294"/>
      <c r="J13" s="8">
        <f>Backup!O26</f>
        <v>35</v>
      </c>
      <c r="K13" s="293" t="s">
        <v>133</v>
      </c>
      <c r="L13" s="294"/>
      <c r="M13" s="294"/>
      <c r="N13" s="295"/>
      <c r="O13" s="45">
        <v>1</v>
      </c>
    </row>
    <row r="14" spans="1:15" ht="16.5" customHeight="1" x14ac:dyDescent="0.55000000000000004">
      <c r="A14" s="6" t="s">
        <v>166</v>
      </c>
      <c r="B14" s="72"/>
      <c r="C14" s="72"/>
      <c r="D14" s="73"/>
      <c r="E14" s="8">
        <f>Backup!E12</f>
        <v>4</v>
      </c>
      <c r="F14" s="290" t="s">
        <v>20</v>
      </c>
      <c r="G14" s="291"/>
      <c r="H14" s="294"/>
      <c r="I14" s="294"/>
      <c r="J14" s="8">
        <f>Backup!O27</f>
        <v>12</v>
      </c>
      <c r="K14" s="293" t="s">
        <v>21</v>
      </c>
      <c r="L14" s="294"/>
      <c r="M14" s="294"/>
      <c r="N14" s="295"/>
      <c r="O14" s="45">
        <v>1</v>
      </c>
    </row>
    <row r="15" spans="1:15" ht="16.5" customHeight="1" x14ac:dyDescent="0.55000000000000004">
      <c r="A15" s="6" t="s">
        <v>22</v>
      </c>
      <c r="B15" s="72"/>
      <c r="C15" s="72"/>
      <c r="D15" s="73"/>
      <c r="E15" s="8">
        <f>Backup!E13</f>
        <v>20</v>
      </c>
      <c r="F15" s="290" t="s">
        <v>23</v>
      </c>
      <c r="G15" s="291"/>
      <c r="H15" s="294"/>
      <c r="I15" s="294"/>
      <c r="J15" s="8">
        <f>Backup!O28</f>
        <v>22</v>
      </c>
      <c r="K15" s="293" t="s">
        <v>116</v>
      </c>
      <c r="L15" s="294"/>
      <c r="M15" s="294"/>
      <c r="N15" s="295"/>
      <c r="O15" s="45">
        <v>1</v>
      </c>
    </row>
    <row r="16" spans="1:15" ht="16.5" customHeight="1" x14ac:dyDescent="0.55000000000000004">
      <c r="A16" s="6" t="s">
        <v>24</v>
      </c>
      <c r="B16" s="72"/>
      <c r="C16" s="72"/>
      <c r="D16" s="73"/>
      <c r="E16" s="8">
        <f>Backup!E14</f>
        <v>3</v>
      </c>
      <c r="F16" s="290" t="s">
        <v>25</v>
      </c>
      <c r="G16" s="291"/>
      <c r="H16" s="294"/>
      <c r="I16" s="294"/>
      <c r="J16" s="8">
        <f>Backup!O29</f>
        <v>4</v>
      </c>
      <c r="K16" s="293" t="s">
        <v>26</v>
      </c>
      <c r="L16" s="294"/>
      <c r="M16" s="294"/>
      <c r="N16" s="295"/>
      <c r="O16" s="45">
        <v>3</v>
      </c>
    </row>
    <row r="17" spans="1:15" ht="16.5" customHeight="1" x14ac:dyDescent="0.55000000000000004">
      <c r="A17" s="6" t="s">
        <v>27</v>
      </c>
      <c r="B17" s="72"/>
      <c r="C17" s="72"/>
      <c r="D17" s="73"/>
      <c r="E17" s="8">
        <f>Backup!E15</f>
        <v>5</v>
      </c>
      <c r="F17" s="290" t="s">
        <v>28</v>
      </c>
      <c r="G17" s="291"/>
      <c r="H17" s="294"/>
      <c r="I17" s="294"/>
      <c r="J17" s="8">
        <f>Backup!O30</f>
        <v>10</v>
      </c>
      <c r="K17" s="293" t="s">
        <v>29</v>
      </c>
      <c r="L17" s="294"/>
      <c r="M17" s="294"/>
      <c r="N17" s="295"/>
      <c r="O17" s="45">
        <v>4</v>
      </c>
    </row>
    <row r="18" spans="1:15" ht="16.5" customHeight="1" x14ac:dyDescent="0.55000000000000004">
      <c r="A18" s="6" t="s">
        <v>152</v>
      </c>
      <c r="B18" s="72"/>
      <c r="C18" s="72"/>
      <c r="D18" s="73"/>
      <c r="E18" s="9">
        <f>Backup!E16</f>
        <v>1</v>
      </c>
      <c r="F18" s="290" t="s">
        <v>30</v>
      </c>
      <c r="G18" s="291"/>
      <c r="H18" s="294"/>
      <c r="I18" s="294"/>
      <c r="J18" s="8">
        <f>Backup!O31</f>
        <v>133</v>
      </c>
      <c r="K18" s="293" t="s">
        <v>31</v>
      </c>
      <c r="L18" s="294"/>
      <c r="M18" s="294"/>
      <c r="N18" s="295"/>
      <c r="O18" s="45">
        <v>5</v>
      </c>
    </row>
    <row r="19" spans="1:15" ht="16.5" customHeight="1" x14ac:dyDescent="0.55000000000000004">
      <c r="A19" s="195" t="s">
        <v>205</v>
      </c>
      <c r="B19" s="196"/>
      <c r="C19" s="196"/>
      <c r="D19" s="197"/>
      <c r="E19" s="198">
        <f>Backup!E17</f>
        <v>3</v>
      </c>
      <c r="F19" s="290" t="s">
        <v>32</v>
      </c>
      <c r="G19" s="291"/>
      <c r="H19" s="291"/>
      <c r="I19" s="294"/>
      <c r="J19" s="8">
        <f>Backup!O32</f>
        <v>9</v>
      </c>
      <c r="K19" s="293" t="s">
        <v>33</v>
      </c>
      <c r="L19" s="294"/>
      <c r="M19" s="294"/>
      <c r="N19" s="295"/>
      <c r="O19" s="45">
        <v>5</v>
      </c>
    </row>
    <row r="20" spans="1:15" ht="16.5" customHeight="1" x14ac:dyDescent="0.55000000000000004">
      <c r="A20" s="6" t="s">
        <v>34</v>
      </c>
      <c r="B20" s="72"/>
      <c r="C20" s="72"/>
      <c r="D20" s="73"/>
      <c r="E20" s="8">
        <f>Backup!E18</f>
        <v>1</v>
      </c>
      <c r="F20" s="290" t="s">
        <v>35</v>
      </c>
      <c r="G20" s="291"/>
      <c r="H20" s="294"/>
      <c r="I20" s="294"/>
      <c r="J20" s="8">
        <f>Backup!O34</f>
        <v>4</v>
      </c>
      <c r="K20" s="293" t="s">
        <v>36</v>
      </c>
      <c r="L20" s="294"/>
      <c r="M20" s="294"/>
      <c r="N20" s="295"/>
      <c r="O20" s="45">
        <v>1</v>
      </c>
    </row>
    <row r="21" spans="1:15" ht="16.5" customHeight="1" x14ac:dyDescent="0.55000000000000004">
      <c r="A21" s="6" t="s">
        <v>37</v>
      </c>
      <c r="B21" s="72"/>
      <c r="C21" s="72"/>
      <c r="D21" s="73"/>
      <c r="E21" s="8">
        <f>Backup!E19</f>
        <v>2</v>
      </c>
      <c r="F21" s="290" t="s">
        <v>140</v>
      </c>
      <c r="G21" s="291"/>
      <c r="H21" s="294"/>
      <c r="I21" s="294"/>
      <c r="J21" s="8">
        <f>Backup!O35</f>
        <v>1</v>
      </c>
      <c r="K21" s="293" t="s">
        <v>38</v>
      </c>
      <c r="L21" s="294"/>
      <c r="M21" s="294"/>
      <c r="N21" s="295"/>
      <c r="O21" s="45">
        <v>3</v>
      </c>
    </row>
    <row r="22" spans="1:15" ht="16.5" customHeight="1" x14ac:dyDescent="0.55000000000000004">
      <c r="A22" s="6" t="s">
        <v>128</v>
      </c>
      <c r="B22" s="72"/>
      <c r="C22" s="72"/>
      <c r="D22" s="73"/>
      <c r="E22" s="8">
        <f>Backup!E20</f>
        <v>1</v>
      </c>
      <c r="F22" s="290" t="s">
        <v>39</v>
      </c>
      <c r="G22" s="291"/>
      <c r="H22" s="294"/>
      <c r="I22" s="294"/>
      <c r="J22" s="8">
        <f>Backup!O6</f>
        <v>4</v>
      </c>
      <c r="K22" s="293" t="s">
        <v>40</v>
      </c>
      <c r="L22" s="294"/>
      <c r="M22" s="294"/>
      <c r="N22" s="295"/>
      <c r="O22" s="45">
        <v>1</v>
      </c>
    </row>
    <row r="23" spans="1:15" ht="16.5" customHeight="1" x14ac:dyDescent="0.55000000000000004">
      <c r="A23" s="195" t="s">
        <v>41</v>
      </c>
      <c r="B23" s="196"/>
      <c r="C23" s="196"/>
      <c r="D23" s="197"/>
      <c r="E23" s="198">
        <f>Backup!E21</f>
        <v>1</v>
      </c>
      <c r="F23" s="290" t="s">
        <v>42</v>
      </c>
      <c r="G23" s="291"/>
      <c r="H23" s="294"/>
      <c r="I23" s="294"/>
      <c r="J23" s="8">
        <f>Backup!O7</f>
        <v>2</v>
      </c>
      <c r="K23" s="293" t="s">
        <v>117</v>
      </c>
      <c r="L23" s="294"/>
      <c r="M23" s="294"/>
      <c r="N23" s="295"/>
      <c r="O23" s="45">
        <v>4</v>
      </c>
    </row>
    <row r="24" spans="1:15" ht="16.5" customHeight="1" x14ac:dyDescent="0.55000000000000004">
      <c r="A24" s="195" t="s">
        <v>127</v>
      </c>
      <c r="B24" s="196"/>
      <c r="C24" s="196"/>
      <c r="D24" s="197"/>
      <c r="E24" s="198">
        <f>Backup!E22</f>
        <v>6</v>
      </c>
      <c r="F24" s="290" t="s">
        <v>43</v>
      </c>
      <c r="G24" s="291"/>
      <c r="H24" s="294"/>
      <c r="I24" s="294"/>
      <c r="J24" s="8">
        <f>Backup!O8</f>
        <v>1</v>
      </c>
      <c r="K24" s="293" t="s">
        <v>118</v>
      </c>
      <c r="L24" s="294"/>
      <c r="M24" s="294"/>
      <c r="N24" s="295"/>
      <c r="O24" s="45">
        <v>3</v>
      </c>
    </row>
    <row r="25" spans="1:15" ht="16.5" customHeight="1" x14ac:dyDescent="0.55000000000000004">
      <c r="A25" s="6" t="s">
        <v>44</v>
      </c>
      <c r="B25" s="72"/>
      <c r="C25" s="72"/>
      <c r="D25" s="73"/>
      <c r="E25" s="8">
        <f>Backup!E23</f>
        <v>3</v>
      </c>
      <c r="F25" s="290" t="s">
        <v>45</v>
      </c>
      <c r="G25" s="291"/>
      <c r="H25" s="294"/>
      <c r="I25" s="294"/>
      <c r="J25" s="8">
        <f>Backup!O9</f>
        <v>1</v>
      </c>
      <c r="K25" s="293" t="s">
        <v>119</v>
      </c>
      <c r="L25" s="294"/>
      <c r="M25" s="294"/>
      <c r="N25" s="295"/>
      <c r="O25" s="45">
        <v>3</v>
      </c>
    </row>
    <row r="26" spans="1:15" ht="16.5" customHeight="1" x14ac:dyDescent="0.55000000000000004">
      <c r="A26" s="6" t="s">
        <v>46</v>
      </c>
      <c r="B26" s="7"/>
      <c r="C26" s="7"/>
      <c r="D26" s="73"/>
      <c r="E26" s="8">
        <f>Backup!E24</f>
        <v>1</v>
      </c>
      <c r="F26" s="336" t="s">
        <v>47</v>
      </c>
      <c r="G26" s="338"/>
      <c r="H26" s="337"/>
      <c r="I26" s="337"/>
      <c r="J26" s="8">
        <f>Backup!O15</f>
        <v>16</v>
      </c>
      <c r="K26" s="293" t="s">
        <v>120</v>
      </c>
      <c r="L26" s="294"/>
      <c r="M26" s="294"/>
      <c r="N26" s="295"/>
      <c r="O26" s="45" t="s">
        <v>144</v>
      </c>
    </row>
    <row r="27" spans="1:15" ht="16.5" customHeight="1" x14ac:dyDescent="0.55000000000000004">
      <c r="A27" s="6" t="s">
        <v>48</v>
      </c>
      <c r="B27" s="7"/>
      <c r="C27" s="7"/>
      <c r="D27" s="73"/>
      <c r="E27" s="8">
        <f>Backup!K6</f>
        <v>24</v>
      </c>
      <c r="F27" s="290" t="s">
        <v>49</v>
      </c>
      <c r="G27" s="291"/>
      <c r="H27" s="294"/>
      <c r="I27" s="294"/>
      <c r="J27" s="8">
        <f>Backup!O10</f>
        <v>4</v>
      </c>
      <c r="K27" s="293" t="s">
        <v>121</v>
      </c>
      <c r="L27" s="294"/>
      <c r="M27" s="294"/>
      <c r="N27" s="295"/>
      <c r="O27" s="45">
        <v>1</v>
      </c>
    </row>
    <row r="28" spans="1:15" ht="16.5" customHeight="1" x14ac:dyDescent="0.55000000000000004">
      <c r="A28" s="6" t="s">
        <v>50</v>
      </c>
      <c r="B28" s="72"/>
      <c r="C28" s="72"/>
      <c r="D28" s="73"/>
      <c r="E28" s="8">
        <f>Backup!K7</f>
        <v>3</v>
      </c>
      <c r="F28" s="290" t="s">
        <v>134</v>
      </c>
      <c r="G28" s="294"/>
      <c r="H28" s="294"/>
      <c r="I28" s="294"/>
      <c r="J28" s="8">
        <f>Backup!K13+Backup!K14</f>
        <v>2</v>
      </c>
      <c r="K28" s="293" t="s">
        <v>122</v>
      </c>
      <c r="L28" s="294"/>
      <c r="M28" s="294"/>
      <c r="N28" s="295"/>
      <c r="O28" s="49">
        <v>2</v>
      </c>
    </row>
    <row r="29" spans="1:15" ht="16.5" customHeight="1" x14ac:dyDescent="0.55000000000000004">
      <c r="A29" s="6" t="s">
        <v>51</v>
      </c>
      <c r="B29" s="72"/>
      <c r="C29" s="72"/>
      <c r="D29" s="73"/>
      <c r="E29" s="8">
        <f>Backup!K8</f>
        <v>0</v>
      </c>
      <c r="F29" s="290" t="s">
        <v>52</v>
      </c>
      <c r="G29" s="294"/>
      <c r="H29" s="294"/>
      <c r="I29" s="294"/>
      <c r="J29" s="8">
        <f>Backup!K15+Backup!K16</f>
        <v>8</v>
      </c>
      <c r="K29" s="293" t="s">
        <v>123</v>
      </c>
      <c r="L29" s="294"/>
      <c r="M29" s="294"/>
      <c r="N29" s="295"/>
      <c r="O29" s="45">
        <v>1</v>
      </c>
    </row>
    <row r="30" spans="1:15" ht="16.5" customHeight="1" x14ac:dyDescent="0.55000000000000004">
      <c r="A30" s="6" t="s">
        <v>53</v>
      </c>
      <c r="B30" s="72"/>
      <c r="C30" s="72"/>
      <c r="D30" s="73"/>
      <c r="E30" s="8">
        <f>Backup!K9</f>
        <v>1</v>
      </c>
      <c r="F30" s="290" t="s">
        <v>54</v>
      </c>
      <c r="G30" s="294"/>
      <c r="H30" s="294"/>
      <c r="I30" s="294"/>
      <c r="J30" s="8">
        <f>Backup!K17+Backup!K18</f>
        <v>2</v>
      </c>
      <c r="K30" s="293" t="s">
        <v>124</v>
      </c>
      <c r="L30" s="294"/>
      <c r="M30" s="294"/>
      <c r="N30" s="295"/>
      <c r="O30" s="49" t="s">
        <v>144</v>
      </c>
    </row>
    <row r="31" spans="1:15" ht="16.5" customHeight="1" x14ac:dyDescent="0.55000000000000004">
      <c r="A31" s="6" t="s">
        <v>55</v>
      </c>
      <c r="B31" s="72"/>
      <c r="C31" s="72"/>
      <c r="D31" s="73"/>
      <c r="E31" s="8">
        <f>Backup!K10</f>
        <v>3</v>
      </c>
      <c r="F31" s="290" t="s">
        <v>56</v>
      </c>
      <c r="G31" s="294"/>
      <c r="H31" s="294"/>
      <c r="I31" s="294"/>
      <c r="J31" s="8">
        <f>Backup!K19+Backup!K20</f>
        <v>2</v>
      </c>
      <c r="K31" s="64" t="s">
        <v>125</v>
      </c>
      <c r="L31" s="65"/>
      <c r="M31" s="346"/>
      <c r="N31" s="347"/>
      <c r="O31" s="8">
        <v>6</v>
      </c>
    </row>
    <row r="32" spans="1:15" ht="16.5" customHeight="1" x14ac:dyDescent="0.55000000000000004">
      <c r="A32" s="6" t="s">
        <v>154</v>
      </c>
      <c r="B32" s="72"/>
      <c r="C32" s="72"/>
      <c r="D32" s="73"/>
      <c r="E32" s="8">
        <f>Backup!O16</f>
        <v>17</v>
      </c>
      <c r="F32" s="290" t="s">
        <v>58</v>
      </c>
      <c r="G32" s="294"/>
      <c r="H32" s="294"/>
      <c r="I32" s="294"/>
      <c r="J32" s="8">
        <f>Backup!K21+Backup!K22</f>
        <v>0</v>
      </c>
      <c r="K32" s="293" t="s">
        <v>131</v>
      </c>
      <c r="L32" s="294"/>
      <c r="M32" s="294"/>
      <c r="N32" s="295"/>
      <c r="O32" s="8">
        <v>1</v>
      </c>
    </row>
    <row r="33" spans="1:78" ht="16.5" customHeight="1" x14ac:dyDescent="0.55000000000000004">
      <c r="A33" s="6" t="s">
        <v>59</v>
      </c>
      <c r="B33" s="72"/>
      <c r="C33" s="72"/>
      <c r="D33" s="73"/>
      <c r="E33" s="8">
        <f>Backup!O14</f>
        <v>7</v>
      </c>
      <c r="F33" s="336" t="s">
        <v>60</v>
      </c>
      <c r="G33" s="337"/>
      <c r="H33" s="337"/>
      <c r="I33" s="337"/>
      <c r="J33" s="8">
        <v>0</v>
      </c>
      <c r="K33" s="293" t="s">
        <v>137</v>
      </c>
      <c r="L33" s="294"/>
      <c r="M33" s="294"/>
      <c r="N33" s="295"/>
      <c r="O33" s="14">
        <v>2</v>
      </c>
    </row>
    <row r="34" spans="1:78" ht="16.5" customHeight="1" x14ac:dyDescent="0.55000000000000004">
      <c r="A34" s="53" t="s">
        <v>112</v>
      </c>
      <c r="B34" s="12"/>
      <c r="C34" s="12"/>
      <c r="D34" s="51"/>
      <c r="E34" s="8">
        <f>Backup!O13</f>
        <v>2</v>
      </c>
      <c r="F34" s="290" t="s">
        <v>61</v>
      </c>
      <c r="G34" s="291"/>
      <c r="H34" s="291"/>
      <c r="I34" s="294"/>
      <c r="J34" s="8">
        <f>Backup!K25+Backup!K26</f>
        <v>1</v>
      </c>
      <c r="K34" s="293" t="s">
        <v>145</v>
      </c>
      <c r="L34" s="294"/>
      <c r="M34" s="294"/>
      <c r="N34" s="295"/>
      <c r="O34" s="8">
        <v>4</v>
      </c>
    </row>
    <row r="35" spans="1:78" ht="16.5" customHeight="1" x14ac:dyDescent="0.55000000000000004">
      <c r="A35" s="53" t="s">
        <v>14</v>
      </c>
      <c r="B35" s="12"/>
      <c r="C35" s="12"/>
      <c r="D35" s="51"/>
      <c r="E35" s="8">
        <f>Backup!E25</f>
        <v>3</v>
      </c>
      <c r="F35" t="s">
        <v>110</v>
      </c>
      <c r="G35" s="11"/>
      <c r="H35" s="11"/>
      <c r="I35" s="11"/>
      <c r="J35" s="8">
        <f>Backup!K27+Backup!K28</f>
        <v>1</v>
      </c>
      <c r="K35" s="293" t="s">
        <v>146</v>
      </c>
      <c r="L35" s="294"/>
      <c r="M35" s="294"/>
      <c r="N35" s="295"/>
      <c r="O35" s="8">
        <v>7</v>
      </c>
    </row>
    <row r="36" spans="1:78" ht="16.5" customHeight="1" x14ac:dyDescent="0.55000000000000004">
      <c r="A36" s="41" t="s">
        <v>136</v>
      </c>
      <c r="D36" s="40"/>
      <c r="E36" s="14">
        <f>Backup!K29</f>
        <v>1</v>
      </c>
      <c r="F36" s="193" t="s">
        <v>99</v>
      </c>
      <c r="G36" s="11"/>
      <c r="H36" s="24"/>
      <c r="I36" s="24"/>
      <c r="J36" s="14">
        <f>Backup!G60</f>
        <v>15</v>
      </c>
      <c r="K36" s="290" t="s">
        <v>147</v>
      </c>
      <c r="L36" s="294"/>
      <c r="M36" s="294"/>
      <c r="N36" s="295"/>
      <c r="O36" s="8">
        <v>1</v>
      </c>
    </row>
    <row r="37" spans="1:78" ht="16.5" customHeight="1" x14ac:dyDescent="0.55000000000000004">
      <c r="A37" s="25" t="s">
        <v>138</v>
      </c>
      <c r="B37" s="15"/>
      <c r="C37" s="15"/>
      <c r="D37" s="52"/>
      <c r="E37" s="8">
        <v>3</v>
      </c>
      <c r="F37" s="7" t="s">
        <v>111</v>
      </c>
      <c r="G37" s="11"/>
      <c r="H37" s="24"/>
      <c r="I37" s="24"/>
      <c r="J37" s="8">
        <f>Backup!H60</f>
        <v>191</v>
      </c>
      <c r="K37" s="290" t="s">
        <v>148</v>
      </c>
      <c r="L37" s="291"/>
      <c r="M37" s="291"/>
      <c r="N37" s="292"/>
      <c r="O37" s="8">
        <v>3</v>
      </c>
    </row>
    <row r="38" spans="1:78" ht="16.5" customHeight="1" x14ac:dyDescent="0.55000000000000004">
      <c r="A38" s="10" t="s">
        <v>149</v>
      </c>
      <c r="B38" s="15"/>
      <c r="C38" s="15"/>
      <c r="D38" s="52"/>
      <c r="E38" s="8">
        <v>1</v>
      </c>
      <c r="F38" s="7" t="s">
        <v>100</v>
      </c>
      <c r="G38" s="11"/>
      <c r="H38" s="24"/>
      <c r="I38" s="24"/>
      <c r="J38" s="8">
        <f>Backup!O16</f>
        <v>17</v>
      </c>
      <c r="K38" s="290" t="s">
        <v>150</v>
      </c>
      <c r="L38" s="291"/>
      <c r="M38" s="291"/>
      <c r="N38" s="292"/>
      <c r="O38" s="8">
        <v>2</v>
      </c>
    </row>
    <row r="39" spans="1:78" s="31" customFormat="1" ht="16.5" customHeight="1" x14ac:dyDescent="0.55000000000000004">
      <c r="A39" s="36" t="s">
        <v>167</v>
      </c>
      <c r="B39" s="12"/>
      <c r="C39" s="12"/>
      <c r="D39" s="51"/>
      <c r="E39" s="8">
        <f>Backup!E28</f>
        <v>1</v>
      </c>
      <c r="F39" s="199" t="s">
        <v>208</v>
      </c>
      <c r="G39" s="11"/>
      <c r="H39" s="11"/>
      <c r="I39" s="23"/>
      <c r="J39" s="8">
        <f>Backup!O26+Backup!O27</f>
        <v>47</v>
      </c>
      <c r="K39" s="290" t="s">
        <v>151</v>
      </c>
      <c r="L39" s="291"/>
      <c r="M39" s="291"/>
      <c r="N39" s="292"/>
      <c r="O39" s="77">
        <v>10</v>
      </c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</row>
    <row r="40" spans="1:78" s="24" customFormat="1" ht="16.5" customHeight="1" x14ac:dyDescent="0.55000000000000004">
      <c r="A40" s="36"/>
      <c r="D40" s="47"/>
      <c r="E40" s="45"/>
      <c r="F40" s="7" t="s">
        <v>209</v>
      </c>
      <c r="J40" s="45">
        <f>Backup!O23+Backup!O24</f>
        <v>27</v>
      </c>
      <c r="K40" s="293" t="s">
        <v>156</v>
      </c>
      <c r="L40" s="294"/>
      <c r="M40" s="294"/>
      <c r="N40" s="295"/>
      <c r="O40" s="45">
        <v>1</v>
      </c>
      <c r="P40" s="41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</row>
    <row r="41" spans="1:78" s="24" customFormat="1" ht="16.5" customHeight="1" x14ac:dyDescent="0.55000000000000004">
      <c r="A41" s="6"/>
      <c r="B41" s="33"/>
      <c r="C41" s="11"/>
      <c r="D41" s="23"/>
      <c r="E41" s="8"/>
      <c r="F41" s="11" t="s">
        <v>23</v>
      </c>
      <c r="G41" s="11"/>
      <c r="H41" s="33"/>
      <c r="I41" s="11"/>
      <c r="J41" s="8">
        <f>Backup!N60</f>
        <v>36</v>
      </c>
      <c r="K41" s="278"/>
      <c r="L41" s="279"/>
      <c r="M41" s="279"/>
      <c r="N41" s="280"/>
      <c r="O41" s="27"/>
      <c r="P41" s="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</row>
    <row r="42" spans="1:78" s="24" customFormat="1" ht="16.5" customHeight="1" x14ac:dyDescent="0.55000000000000004">
      <c r="A42" s="32"/>
      <c r="B42" s="33"/>
      <c r="C42" s="11"/>
      <c r="D42" s="23"/>
      <c r="E42" s="27"/>
      <c r="F42" s="11" t="s">
        <v>157</v>
      </c>
      <c r="G42" s="11"/>
      <c r="H42" s="33"/>
      <c r="I42" s="11"/>
      <c r="J42" s="8">
        <f>Backup!O53</f>
        <v>36</v>
      </c>
      <c r="K42" s="278"/>
      <c r="L42" s="279"/>
      <c r="M42" s="279"/>
      <c r="N42" s="280"/>
      <c r="O42" s="27"/>
      <c r="P42" s="41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</row>
    <row r="43" spans="1:78" s="24" customFormat="1" ht="16.5" customHeight="1" x14ac:dyDescent="0.55000000000000004">
      <c r="A43" s="32"/>
      <c r="B43" s="33"/>
      <c r="C43" s="11"/>
      <c r="D43" s="23"/>
      <c r="E43" s="27"/>
      <c r="F43" s="11" t="s">
        <v>158</v>
      </c>
      <c r="G43" s="11"/>
      <c r="H43" s="33"/>
      <c r="I43" s="11"/>
      <c r="J43" s="8">
        <f>Backup!O54</f>
        <v>35</v>
      </c>
      <c r="K43" s="26"/>
      <c r="L43" s="63"/>
      <c r="M43" s="63"/>
      <c r="N43" s="48"/>
      <c r="O43" s="27"/>
      <c r="P43" s="41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</row>
    <row r="44" spans="1:78" s="24" customFormat="1" ht="16.5" customHeight="1" x14ac:dyDescent="0.55000000000000004">
      <c r="A44" s="32"/>
      <c r="B44" s="33"/>
      <c r="C44" s="11"/>
      <c r="D44" s="23"/>
      <c r="E44" s="27"/>
      <c r="F44" s="11" t="s">
        <v>159</v>
      </c>
      <c r="G44" s="11"/>
      <c r="H44" s="33"/>
      <c r="I44" s="11"/>
      <c r="J44" s="8">
        <v>13</v>
      </c>
      <c r="K44" s="26"/>
      <c r="L44" s="63"/>
      <c r="M44" s="63"/>
      <c r="N44" s="48"/>
      <c r="O44" s="27"/>
      <c r="P44" s="41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</row>
    <row r="45" spans="1:78" s="24" customFormat="1" ht="16.5" customHeight="1" x14ac:dyDescent="0.55000000000000004">
      <c r="A45" s="32"/>
      <c r="B45" s="33"/>
      <c r="C45" s="11"/>
      <c r="D45" s="23"/>
      <c r="E45" s="27"/>
      <c r="F45" s="11" t="s">
        <v>160</v>
      </c>
      <c r="G45" s="11"/>
      <c r="H45" s="33"/>
      <c r="I45" s="11"/>
      <c r="J45" s="8">
        <f>Backup!O52</f>
        <v>16</v>
      </c>
      <c r="K45" s="26"/>
      <c r="L45" s="63"/>
      <c r="M45" s="63"/>
      <c r="N45" s="48"/>
      <c r="O45" s="27"/>
      <c r="P45" s="41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</row>
    <row r="46" spans="1:78" s="24" customFormat="1" ht="16.5" customHeight="1" x14ac:dyDescent="0.55000000000000004">
      <c r="A46" s="32"/>
      <c r="B46" s="33"/>
      <c r="C46" s="11"/>
      <c r="D46" s="23"/>
      <c r="E46" s="27"/>
      <c r="F46" s="11" t="s">
        <v>196</v>
      </c>
      <c r="G46" s="11"/>
      <c r="H46" s="33"/>
      <c r="I46" s="11"/>
      <c r="J46" s="8">
        <v>11</v>
      </c>
      <c r="K46" s="26"/>
      <c r="L46" s="63"/>
      <c r="M46" s="63"/>
      <c r="N46" s="48"/>
      <c r="O46" s="27"/>
      <c r="P46" s="41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</row>
    <row r="47" spans="1:78" s="24" customFormat="1" ht="16.5" customHeight="1" x14ac:dyDescent="0.55000000000000004">
      <c r="A47" s="32"/>
      <c r="B47" s="33"/>
      <c r="C47" s="11"/>
      <c r="D47" s="23"/>
      <c r="E47" s="27"/>
      <c r="F47" s="11" t="s">
        <v>204</v>
      </c>
      <c r="G47" s="11"/>
      <c r="H47" s="33"/>
      <c r="I47" s="11"/>
      <c r="J47" s="8">
        <v>8</v>
      </c>
      <c r="K47" s="278"/>
      <c r="L47" s="279"/>
      <c r="M47" s="279"/>
      <c r="N47" s="280"/>
      <c r="O47" s="27"/>
      <c r="P47" s="41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</row>
    <row r="48" spans="1:78" s="24" customFormat="1" ht="16.5" customHeight="1" x14ac:dyDescent="0.55000000000000004">
      <c r="A48" s="32"/>
      <c r="B48" s="33"/>
      <c r="C48" s="11"/>
      <c r="D48" s="23"/>
      <c r="E48" s="27"/>
      <c r="F48" s="11"/>
      <c r="G48" s="11"/>
      <c r="H48" s="33"/>
      <c r="I48" s="11"/>
      <c r="J48" s="8"/>
      <c r="K48" s="278"/>
      <c r="L48" s="279"/>
      <c r="M48" s="279"/>
      <c r="N48" s="280"/>
      <c r="O48" s="27"/>
      <c r="P48" s="41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</row>
    <row r="49" spans="1:78" s="24" customFormat="1" ht="16.5" customHeight="1" x14ac:dyDescent="0.55000000000000004">
      <c r="A49" s="32"/>
      <c r="B49" s="33"/>
      <c r="C49" s="11"/>
      <c r="D49" s="23"/>
      <c r="E49" s="27"/>
      <c r="F49" s="33"/>
      <c r="G49" s="11"/>
      <c r="H49" s="33"/>
      <c r="I49" s="11"/>
      <c r="J49" s="27"/>
      <c r="K49" s="278"/>
      <c r="L49" s="279"/>
      <c r="M49" s="279"/>
      <c r="N49" s="280"/>
      <c r="O49" s="27"/>
      <c r="P49" s="41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</row>
    <row r="50" spans="1:78" s="24" customFormat="1" ht="16.5" customHeight="1" thickBot="1" x14ac:dyDescent="0.6">
      <c r="A50" s="10"/>
      <c r="B50" s="11"/>
      <c r="C50" s="34"/>
      <c r="D50" s="48"/>
      <c r="E50" s="27"/>
      <c r="F50" s="11"/>
      <c r="G50" s="11"/>
      <c r="H50" s="11"/>
      <c r="I50" s="11"/>
      <c r="J50" s="54"/>
      <c r="K50" s="299"/>
      <c r="L50" s="300"/>
      <c r="M50" s="300"/>
      <c r="N50" s="301"/>
      <c r="O50" s="76"/>
      <c r="P50" s="41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</row>
    <row r="51" spans="1:78" s="35" customFormat="1" ht="16.5" customHeight="1" thickBot="1" x14ac:dyDescent="0.6">
      <c r="A51" s="328"/>
      <c r="B51" s="329"/>
      <c r="C51" s="329"/>
      <c r="D51" s="330"/>
      <c r="E51" s="28"/>
      <c r="F51" s="331" t="s">
        <v>135</v>
      </c>
      <c r="G51" s="332"/>
      <c r="H51" s="332"/>
      <c r="I51" s="332"/>
      <c r="J51" s="44">
        <v>747</v>
      </c>
      <c r="K51" s="75"/>
      <c r="L51" s="296"/>
      <c r="M51" s="297"/>
      <c r="N51" s="298"/>
      <c r="O51" s="74" t="s">
        <v>62</v>
      </c>
      <c r="P51" s="4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</row>
    <row r="52" spans="1:78" ht="14.7" thickBot="1" x14ac:dyDescent="0.6">
      <c r="A52" s="29"/>
      <c r="B52" s="30"/>
      <c r="C52" s="18"/>
      <c r="D52" s="18"/>
      <c r="E52" s="18"/>
      <c r="F52" s="18"/>
      <c r="G52" s="18"/>
      <c r="H52" s="18"/>
      <c r="I52" s="18"/>
      <c r="J52" s="18"/>
      <c r="K52" s="275" t="s">
        <v>63</v>
      </c>
      <c r="L52" s="276"/>
      <c r="M52" s="276"/>
      <c r="N52" s="276"/>
      <c r="O52" s="277"/>
    </row>
    <row r="53" spans="1:78" x14ac:dyDescent="0.55000000000000004">
      <c r="A53" s="333" t="s">
        <v>0</v>
      </c>
      <c r="B53" s="334"/>
      <c r="C53" s="334"/>
      <c r="D53" s="334"/>
      <c r="E53" s="334"/>
      <c r="F53" s="334"/>
      <c r="G53" s="334"/>
      <c r="H53" s="334"/>
      <c r="I53" s="334"/>
      <c r="J53" s="335"/>
      <c r="K53" s="39" t="s">
        <v>64</v>
      </c>
      <c r="L53" s="37"/>
      <c r="M53" s="37"/>
      <c r="N53" s="37"/>
      <c r="O53" s="38"/>
    </row>
    <row r="54" spans="1:78" x14ac:dyDescent="0.55000000000000004">
      <c r="A54" s="17" t="s">
        <v>65</v>
      </c>
      <c r="B54" s="3"/>
      <c r="C54" s="3"/>
      <c r="D54" s="3"/>
      <c r="F54" s="19" t="s">
        <v>65</v>
      </c>
      <c r="G54" s="3"/>
      <c r="H54" s="3"/>
      <c r="I54" s="3"/>
      <c r="J54" s="40"/>
      <c r="K54" s="17" t="s">
        <v>65</v>
      </c>
      <c r="L54" s="3"/>
      <c r="M54" s="3"/>
      <c r="N54" s="3"/>
      <c r="O54" s="16"/>
    </row>
    <row r="55" spans="1:78" x14ac:dyDescent="0.55000000000000004">
      <c r="A55" s="17"/>
      <c r="B55" s="3"/>
      <c r="C55" s="3"/>
      <c r="D55" s="3"/>
      <c r="F55" s="19"/>
      <c r="G55" s="3"/>
      <c r="H55" s="3"/>
      <c r="I55" s="3"/>
      <c r="J55" s="40"/>
      <c r="K55" s="17"/>
      <c r="M55" s="3"/>
      <c r="N55" s="3"/>
      <c r="O55" s="16"/>
    </row>
    <row r="56" spans="1:78" x14ac:dyDescent="0.55000000000000004">
      <c r="A56" s="17" t="s">
        <v>1</v>
      </c>
      <c r="B56" s="326">
        <f>M5</f>
        <v>39787</v>
      </c>
      <c r="C56" s="326"/>
      <c r="D56" s="326"/>
      <c r="F56" s="19" t="s">
        <v>1</v>
      </c>
      <c r="G56" s="326">
        <f>M5</f>
        <v>39787</v>
      </c>
      <c r="H56" s="327"/>
      <c r="I56" s="327"/>
      <c r="J56" s="40"/>
      <c r="K56" s="17" t="s">
        <v>1</v>
      </c>
      <c r="M56" s="171"/>
      <c r="N56" s="171"/>
      <c r="O56" s="16"/>
    </row>
    <row r="57" spans="1:78" x14ac:dyDescent="0.55000000000000004">
      <c r="A57" s="17"/>
      <c r="B57" s="3"/>
      <c r="C57" s="13"/>
      <c r="D57" s="13"/>
      <c r="E57" s="22"/>
      <c r="F57" s="3"/>
      <c r="G57" s="13"/>
      <c r="H57" s="13"/>
      <c r="I57" s="3"/>
      <c r="J57" s="40"/>
      <c r="K57" s="17"/>
      <c r="M57" s="13"/>
      <c r="N57" s="3"/>
      <c r="O57" s="16"/>
    </row>
    <row r="58" spans="1:78" x14ac:dyDescent="0.55000000000000004">
      <c r="A58" s="17" t="s">
        <v>66</v>
      </c>
      <c r="B58" s="20" t="s">
        <v>67</v>
      </c>
      <c r="C58" s="20"/>
      <c r="D58" s="20"/>
      <c r="E58" s="22"/>
      <c r="F58" s="19" t="s">
        <v>66</v>
      </c>
      <c r="G58" s="3" t="s">
        <v>68</v>
      </c>
      <c r="H58" s="3"/>
      <c r="I58" s="3"/>
      <c r="J58" s="40"/>
      <c r="K58" s="17" t="s">
        <v>66</v>
      </c>
      <c r="M58" s="171" t="s">
        <v>203</v>
      </c>
      <c r="N58" s="171"/>
      <c r="O58" s="172"/>
    </row>
    <row r="59" spans="1:78" x14ac:dyDescent="0.55000000000000004">
      <c r="A59" s="17"/>
      <c r="B59" s="3"/>
      <c r="C59" s="3"/>
      <c r="D59" s="3"/>
      <c r="F59" s="19"/>
      <c r="G59" s="13"/>
      <c r="H59" s="13"/>
      <c r="I59" s="13"/>
      <c r="J59" s="40"/>
      <c r="K59" s="17"/>
      <c r="M59" s="3"/>
      <c r="N59" s="3"/>
      <c r="O59" s="16"/>
    </row>
    <row r="60" spans="1:78" x14ac:dyDescent="0.55000000000000004">
      <c r="A60" s="17" t="s">
        <v>69</v>
      </c>
      <c r="B60" s="3" t="s">
        <v>5</v>
      </c>
      <c r="C60" s="3"/>
      <c r="D60" s="20"/>
      <c r="F60" s="19" t="s">
        <v>69</v>
      </c>
      <c r="G60" s="20" t="s">
        <v>8</v>
      </c>
      <c r="H60" s="3"/>
      <c r="I60" s="3"/>
      <c r="J60" s="40"/>
      <c r="K60" s="19" t="s">
        <v>69</v>
      </c>
      <c r="M60" s="171" t="s">
        <v>70</v>
      </c>
      <c r="N60" s="171"/>
      <c r="O60" s="16"/>
    </row>
    <row r="61" spans="1:78" ht="14.7" thickBot="1" x14ac:dyDescent="0.6">
      <c r="A61" s="67"/>
      <c r="B61" s="21"/>
      <c r="C61" s="21"/>
      <c r="D61" s="18"/>
      <c r="E61" s="68"/>
      <c r="F61" s="69"/>
      <c r="G61" s="18"/>
      <c r="H61" s="21"/>
      <c r="I61" s="21"/>
      <c r="J61" s="70"/>
      <c r="K61" s="67"/>
      <c r="L61" s="18"/>
      <c r="M61" s="18"/>
      <c r="N61" s="18"/>
      <c r="O61" s="71"/>
    </row>
    <row r="62" spans="1:78" ht="24" customHeight="1" x14ac:dyDescent="0.55000000000000004">
      <c r="A62" s="344"/>
      <c r="B62" s="344"/>
      <c r="C62" s="344"/>
      <c r="D62" s="344"/>
      <c r="E62" s="344"/>
      <c r="F62" s="344"/>
      <c r="G62" s="344"/>
      <c r="H62" s="344"/>
      <c r="I62" s="344"/>
      <c r="J62" s="344"/>
      <c r="K62" s="344"/>
      <c r="L62" s="344"/>
      <c r="M62" s="344"/>
      <c r="N62" s="344"/>
      <c r="O62" s="344"/>
    </row>
    <row r="63" spans="1:78" ht="15.75" customHeight="1" x14ac:dyDescent="0.55000000000000004">
      <c r="A63" s="344"/>
      <c r="B63" s="344"/>
      <c r="C63" s="344"/>
      <c r="D63" s="344"/>
      <c r="E63" s="344"/>
      <c r="F63" s="344"/>
      <c r="G63" s="344"/>
      <c r="H63" s="344"/>
      <c r="I63" s="344"/>
      <c r="J63" s="344"/>
      <c r="K63" s="344"/>
      <c r="L63" s="344"/>
      <c r="M63" s="344"/>
      <c r="N63" s="344"/>
      <c r="O63" s="344"/>
    </row>
    <row r="64" spans="1:78" ht="17.25" customHeight="1" x14ac:dyDescent="0.55000000000000004">
      <c r="A64" s="344"/>
      <c r="B64" s="344"/>
      <c r="C64" s="344"/>
      <c r="D64" s="344"/>
      <c r="E64" s="344"/>
      <c r="F64" s="344"/>
      <c r="G64" s="344"/>
      <c r="H64" s="344"/>
      <c r="I64" s="344"/>
      <c r="J64" s="344"/>
      <c r="K64" s="344"/>
      <c r="L64" s="344"/>
      <c r="M64" s="344"/>
      <c r="N64" s="344"/>
      <c r="O64" s="344"/>
    </row>
    <row r="65" spans="1:15" ht="16.5" customHeight="1" x14ac:dyDescent="0.55000000000000004">
      <c r="A65" s="344"/>
      <c r="B65" s="344"/>
      <c r="C65" s="344"/>
      <c r="D65" s="344"/>
      <c r="E65" s="344"/>
      <c r="F65" s="344"/>
      <c r="G65" s="344"/>
      <c r="H65" s="344"/>
      <c r="I65" s="344"/>
      <c r="J65" s="344"/>
      <c r="K65" s="344"/>
      <c r="L65" s="344"/>
      <c r="M65" s="344"/>
      <c r="N65" s="344"/>
      <c r="O65" s="344"/>
    </row>
    <row r="66" spans="1:15" ht="15.75" customHeight="1" x14ac:dyDescent="0.55000000000000004">
      <c r="A66" s="344"/>
      <c r="B66" s="344"/>
      <c r="C66" s="344"/>
      <c r="D66" s="344"/>
      <c r="E66" s="344"/>
      <c r="F66" s="344"/>
      <c r="G66" s="344"/>
      <c r="H66" s="344"/>
      <c r="I66" s="344"/>
      <c r="J66" s="344"/>
      <c r="K66" s="344"/>
      <c r="L66" s="344"/>
      <c r="M66" s="344"/>
      <c r="N66" s="344"/>
      <c r="O66" s="344"/>
    </row>
    <row r="67" spans="1:15" ht="17.25" customHeight="1" x14ac:dyDescent="0.55000000000000004">
      <c r="A67" s="344"/>
      <c r="B67" s="344"/>
      <c r="C67" s="344"/>
      <c r="D67" s="344"/>
      <c r="E67" s="344"/>
      <c r="F67" s="344"/>
      <c r="G67" s="344"/>
      <c r="H67" s="344"/>
      <c r="I67" s="344"/>
      <c r="J67" s="344"/>
      <c r="K67" s="344"/>
      <c r="L67" s="344"/>
      <c r="M67" s="344"/>
      <c r="N67" s="344"/>
      <c r="O67" s="344"/>
    </row>
    <row r="68" spans="1:15" ht="17.25" customHeight="1" x14ac:dyDescent="0.55000000000000004">
      <c r="A68" s="344"/>
      <c r="B68" s="344"/>
      <c r="C68" s="344"/>
      <c r="D68" s="344"/>
      <c r="E68" s="344"/>
      <c r="F68" s="344"/>
      <c r="G68" s="344"/>
      <c r="H68" s="344"/>
      <c r="I68" s="344"/>
      <c r="J68" s="344"/>
      <c r="K68" s="344"/>
      <c r="L68" s="344"/>
      <c r="M68" s="344"/>
      <c r="N68" s="344"/>
      <c r="O68" s="344"/>
    </row>
    <row r="69" spans="1:15" ht="17.25" customHeight="1" x14ac:dyDescent="0.55000000000000004">
      <c r="A69" s="344"/>
      <c r="B69" s="344"/>
      <c r="C69" s="344"/>
      <c r="D69" s="344"/>
      <c r="E69" s="344"/>
      <c r="F69" s="344"/>
      <c r="G69" s="344"/>
      <c r="H69" s="344"/>
      <c r="I69" s="344"/>
      <c r="J69" s="344"/>
      <c r="K69" s="344"/>
      <c r="L69" s="344"/>
      <c r="M69" s="344"/>
      <c r="N69" s="344"/>
      <c r="O69" s="344"/>
    </row>
    <row r="70" spans="1:15" ht="17.25" customHeight="1" x14ac:dyDescent="0.55000000000000004">
      <c r="A70" s="344"/>
      <c r="B70" s="344"/>
      <c r="C70" s="344"/>
      <c r="D70" s="344"/>
      <c r="E70" s="344"/>
      <c r="F70" s="344"/>
      <c r="G70" s="344"/>
      <c r="H70" s="344"/>
      <c r="I70" s="344"/>
      <c r="J70" s="344"/>
      <c r="K70" s="344"/>
      <c r="L70" s="344"/>
      <c r="M70" s="344"/>
      <c r="N70" s="344"/>
      <c r="O70" s="344"/>
    </row>
    <row r="71" spans="1:15" x14ac:dyDescent="0.55000000000000004">
      <c r="A71" s="344"/>
      <c r="B71" s="344"/>
      <c r="C71" s="344"/>
      <c r="D71" s="344"/>
      <c r="E71" s="344"/>
      <c r="F71" s="344"/>
      <c r="G71" s="344"/>
      <c r="H71" s="344"/>
      <c r="I71" s="344"/>
      <c r="J71" s="344"/>
      <c r="K71" s="344"/>
      <c r="L71" s="344"/>
      <c r="M71" s="344"/>
      <c r="N71" s="344"/>
      <c r="O71" s="344"/>
    </row>
    <row r="72" spans="1:15" ht="15.75" customHeight="1" x14ac:dyDescent="0.55000000000000004">
      <c r="A72" s="344"/>
      <c r="B72" s="344"/>
      <c r="C72" s="344"/>
      <c r="D72" s="344"/>
      <c r="E72" s="344"/>
      <c r="F72" s="344"/>
      <c r="G72" s="344"/>
      <c r="H72" s="344"/>
      <c r="I72" s="344"/>
      <c r="J72" s="344"/>
      <c r="K72" s="344"/>
      <c r="L72" s="344"/>
      <c r="M72" s="344"/>
      <c r="N72" s="344"/>
      <c r="O72" s="344"/>
    </row>
    <row r="73" spans="1:15" ht="15" customHeight="1" x14ac:dyDescent="0.55000000000000004">
      <c r="A73" s="344"/>
      <c r="B73" s="344"/>
      <c r="C73" s="344"/>
      <c r="D73" s="344"/>
      <c r="E73" s="344"/>
      <c r="F73" s="344"/>
      <c r="G73" s="344"/>
      <c r="H73" s="344"/>
      <c r="I73" s="344"/>
      <c r="J73" s="344"/>
      <c r="K73" s="344"/>
      <c r="L73" s="344"/>
      <c r="M73" s="344"/>
      <c r="N73" s="344"/>
      <c r="O73" s="344"/>
    </row>
    <row r="74" spans="1:15" ht="17.25" customHeight="1" x14ac:dyDescent="0.55000000000000004">
      <c r="A74" s="344"/>
      <c r="B74" s="344"/>
      <c r="C74" s="344"/>
      <c r="D74" s="344"/>
      <c r="E74" s="344"/>
      <c r="F74" s="344"/>
      <c r="G74" s="344"/>
      <c r="H74" s="344"/>
      <c r="I74" s="344"/>
      <c r="J74" s="344"/>
      <c r="K74" s="344"/>
      <c r="L74" s="344"/>
      <c r="M74" s="344"/>
      <c r="N74" s="344"/>
      <c r="O74" s="344"/>
    </row>
    <row r="75" spans="1:15" ht="17.25" customHeight="1" x14ac:dyDescent="0.55000000000000004">
      <c r="A75" s="344"/>
      <c r="B75" s="344"/>
      <c r="C75" s="344"/>
      <c r="D75" s="344"/>
      <c r="E75" s="344"/>
      <c r="F75" s="344"/>
      <c r="G75" s="344"/>
      <c r="H75" s="344"/>
      <c r="I75" s="344"/>
      <c r="J75" s="344"/>
      <c r="K75" s="344"/>
      <c r="L75" s="344"/>
      <c r="M75" s="344"/>
      <c r="N75" s="344"/>
      <c r="O75" s="344"/>
    </row>
    <row r="76" spans="1:15" ht="17.25" customHeight="1" x14ac:dyDescent="0.55000000000000004">
      <c r="A76" s="344"/>
      <c r="B76" s="344"/>
      <c r="C76" s="344"/>
      <c r="D76" s="344"/>
      <c r="E76" s="344"/>
      <c r="F76" s="344"/>
      <c r="G76" s="344"/>
      <c r="H76" s="344"/>
      <c r="I76" s="344"/>
      <c r="J76" s="344"/>
      <c r="K76" s="344"/>
      <c r="L76" s="344"/>
      <c r="M76" s="344"/>
      <c r="N76" s="344"/>
      <c r="O76" s="344"/>
    </row>
    <row r="77" spans="1:15" ht="17.25" customHeight="1" x14ac:dyDescent="0.55000000000000004">
      <c r="A77" s="344"/>
      <c r="B77" s="344"/>
      <c r="C77" s="344"/>
      <c r="D77" s="344"/>
      <c r="E77" s="344"/>
      <c r="F77" s="344"/>
      <c r="G77" s="344"/>
      <c r="H77" s="344"/>
      <c r="I77" s="344"/>
      <c r="J77" s="344"/>
      <c r="K77" s="344"/>
      <c r="L77" s="344"/>
      <c r="M77" s="344"/>
      <c r="N77" s="344"/>
      <c r="O77" s="344"/>
    </row>
    <row r="78" spans="1:15" ht="15.75" customHeight="1" x14ac:dyDescent="0.55000000000000004">
      <c r="A78" s="344"/>
      <c r="B78" s="344"/>
      <c r="C78" s="344"/>
      <c r="D78" s="344"/>
      <c r="E78" s="344"/>
      <c r="F78" s="344"/>
      <c r="G78" s="344"/>
      <c r="H78" s="344"/>
      <c r="I78" s="344"/>
      <c r="J78" s="344"/>
      <c r="K78" s="344"/>
      <c r="L78" s="344"/>
      <c r="M78" s="344"/>
      <c r="N78" s="344"/>
      <c r="O78" s="344"/>
    </row>
    <row r="79" spans="1:15" ht="15" customHeight="1" x14ac:dyDescent="0.55000000000000004">
      <c r="A79" s="344"/>
      <c r="B79" s="344"/>
      <c r="C79" s="344"/>
      <c r="D79" s="344"/>
      <c r="E79" s="344"/>
      <c r="F79" s="344"/>
      <c r="G79" s="344"/>
      <c r="H79" s="344"/>
      <c r="I79" s="344"/>
      <c r="J79" s="344"/>
      <c r="K79" s="344"/>
      <c r="L79" s="344"/>
      <c r="M79" s="344"/>
      <c r="N79" s="344"/>
      <c r="O79" s="344"/>
    </row>
    <row r="80" spans="1:15" ht="15" customHeight="1" x14ac:dyDescent="0.55000000000000004">
      <c r="A80" s="344"/>
      <c r="B80" s="344"/>
      <c r="C80" s="344"/>
      <c r="D80" s="344"/>
      <c r="E80" s="344"/>
      <c r="F80" s="344"/>
      <c r="G80" s="344"/>
      <c r="H80" s="344"/>
      <c r="I80" s="344"/>
      <c r="J80" s="344"/>
      <c r="K80" s="344"/>
      <c r="L80" s="344"/>
      <c r="M80" s="344"/>
      <c r="N80" s="344"/>
      <c r="O80" s="344"/>
    </row>
    <row r="81" spans="1:15" ht="15" customHeight="1" x14ac:dyDescent="0.55000000000000004">
      <c r="A81" s="344"/>
      <c r="B81" s="344"/>
      <c r="C81" s="344"/>
      <c r="D81" s="344"/>
      <c r="E81" s="344"/>
      <c r="F81" s="344"/>
      <c r="G81" s="344"/>
      <c r="H81" s="344"/>
      <c r="I81" s="344"/>
      <c r="J81" s="344"/>
      <c r="K81" s="344"/>
      <c r="L81" s="344"/>
      <c r="M81" s="344"/>
      <c r="N81" s="344"/>
      <c r="O81" s="344"/>
    </row>
    <row r="82" spans="1:15" ht="15.75" customHeight="1" x14ac:dyDescent="0.55000000000000004">
      <c r="A82" s="344"/>
      <c r="B82" s="344"/>
      <c r="C82" s="344"/>
      <c r="D82" s="344"/>
      <c r="E82" s="344"/>
      <c r="F82" s="344"/>
      <c r="G82" s="344"/>
      <c r="H82" s="344"/>
      <c r="I82" s="344"/>
      <c r="J82" s="344"/>
      <c r="K82" s="344"/>
      <c r="L82" s="344"/>
      <c r="M82" s="344"/>
      <c r="N82" s="344"/>
      <c r="O82" s="344"/>
    </row>
    <row r="83" spans="1:15" ht="17.25" customHeight="1" x14ac:dyDescent="0.55000000000000004">
      <c r="A83" s="344"/>
      <c r="B83" s="344"/>
      <c r="C83" s="344"/>
      <c r="D83" s="344"/>
      <c r="E83" s="344"/>
      <c r="F83" s="344"/>
      <c r="G83" s="344"/>
      <c r="H83" s="344"/>
      <c r="I83" s="344"/>
      <c r="J83" s="344"/>
      <c r="K83" s="344"/>
      <c r="L83" s="344"/>
      <c r="M83" s="344"/>
      <c r="N83" s="344"/>
      <c r="O83" s="344"/>
    </row>
    <row r="84" spans="1:15" x14ac:dyDescent="0.55000000000000004">
      <c r="A84" s="344"/>
      <c r="B84" s="344"/>
      <c r="C84" s="344"/>
      <c r="D84" s="344"/>
      <c r="E84" s="344"/>
      <c r="F84" s="344"/>
      <c r="G84" s="344"/>
      <c r="H84" s="344"/>
      <c r="I84" s="344"/>
      <c r="J84" s="344"/>
      <c r="K84" s="344"/>
      <c r="L84" s="344"/>
      <c r="M84" s="344"/>
      <c r="N84" s="344"/>
      <c r="O84" s="344"/>
    </row>
    <row r="85" spans="1:15" x14ac:dyDescent="0.55000000000000004">
      <c r="A85" s="344"/>
      <c r="B85" s="344"/>
      <c r="C85" s="344"/>
      <c r="D85" s="344"/>
      <c r="E85" s="344"/>
      <c r="F85" s="344"/>
      <c r="G85" s="344"/>
      <c r="H85" s="344"/>
      <c r="I85" s="344"/>
      <c r="J85" s="344"/>
      <c r="K85" s="344"/>
      <c r="L85" s="344"/>
      <c r="M85" s="344"/>
      <c r="N85" s="344"/>
      <c r="O85" s="344"/>
    </row>
    <row r="86" spans="1:15" ht="18" customHeight="1" x14ac:dyDescent="0.55000000000000004">
      <c r="A86" s="344"/>
      <c r="B86" s="344"/>
      <c r="C86" s="344"/>
      <c r="D86" s="344"/>
      <c r="E86" s="344"/>
      <c r="F86" s="344"/>
      <c r="G86" s="344"/>
      <c r="H86" s="344"/>
      <c r="I86" s="344"/>
      <c r="J86" s="344"/>
      <c r="K86" s="344"/>
      <c r="L86" s="344"/>
      <c r="M86" s="344"/>
      <c r="N86" s="344"/>
      <c r="O86" s="344"/>
    </row>
    <row r="87" spans="1:15" ht="15.75" customHeight="1" x14ac:dyDescent="0.55000000000000004">
      <c r="A87" s="344"/>
      <c r="B87" s="344"/>
      <c r="C87" s="344"/>
      <c r="D87" s="344"/>
      <c r="E87" s="344"/>
      <c r="F87" s="344"/>
      <c r="G87" s="344"/>
      <c r="H87" s="344"/>
      <c r="I87" s="344"/>
      <c r="J87" s="344"/>
      <c r="K87" s="344"/>
      <c r="L87" s="344"/>
      <c r="M87" s="344"/>
      <c r="N87" s="344"/>
      <c r="O87" s="344"/>
    </row>
    <row r="88" spans="1:15" ht="16.5" customHeight="1" x14ac:dyDescent="0.55000000000000004">
      <c r="A88" s="344"/>
      <c r="B88" s="344"/>
      <c r="C88" s="344"/>
      <c r="D88" s="344"/>
      <c r="E88" s="344"/>
      <c r="F88" s="344"/>
      <c r="G88" s="344"/>
      <c r="H88" s="344"/>
      <c r="I88" s="344"/>
      <c r="J88" s="344"/>
      <c r="K88" s="344"/>
      <c r="L88" s="344"/>
      <c r="M88" s="344"/>
      <c r="N88" s="344"/>
      <c r="O88" s="344"/>
    </row>
    <row r="89" spans="1:15" ht="15.75" customHeight="1" x14ac:dyDescent="0.55000000000000004">
      <c r="A89" s="344"/>
      <c r="B89" s="344"/>
      <c r="C89" s="344"/>
      <c r="D89" s="344"/>
      <c r="E89" s="344"/>
      <c r="F89" s="344"/>
      <c r="G89" s="344"/>
      <c r="H89" s="344"/>
      <c r="I89" s="344"/>
      <c r="J89" s="344"/>
      <c r="K89" s="344"/>
      <c r="L89" s="344"/>
      <c r="M89" s="344"/>
      <c r="N89" s="344"/>
      <c r="O89" s="344"/>
    </row>
    <row r="90" spans="1:15" ht="18.75" customHeight="1" x14ac:dyDescent="0.55000000000000004">
      <c r="A90" s="344"/>
      <c r="B90" s="344"/>
      <c r="C90" s="344"/>
      <c r="D90" s="344"/>
      <c r="E90" s="344"/>
      <c r="F90" s="344"/>
      <c r="G90" s="344"/>
      <c r="H90" s="344"/>
      <c r="I90" s="344"/>
      <c r="J90" s="344"/>
      <c r="K90" s="344"/>
      <c r="L90" s="344"/>
      <c r="M90" s="344"/>
      <c r="N90" s="344"/>
      <c r="O90" s="344"/>
    </row>
    <row r="91" spans="1:15" ht="15.75" customHeight="1" x14ac:dyDescent="0.55000000000000004">
      <c r="A91" s="344"/>
      <c r="B91" s="344"/>
      <c r="C91" s="344"/>
      <c r="D91" s="344"/>
      <c r="E91" s="344"/>
      <c r="F91" s="344"/>
      <c r="G91" s="344"/>
      <c r="H91" s="344"/>
      <c r="I91" s="344"/>
      <c r="J91" s="344"/>
      <c r="K91" s="344"/>
      <c r="L91" s="344"/>
      <c r="M91" s="344"/>
      <c r="N91" s="344"/>
      <c r="O91" s="344"/>
    </row>
    <row r="92" spans="1:15" ht="16.5" customHeight="1" x14ac:dyDescent="0.55000000000000004">
      <c r="A92" s="344"/>
      <c r="B92" s="344"/>
      <c r="C92" s="344"/>
      <c r="D92" s="344"/>
      <c r="E92" s="344"/>
      <c r="F92" s="344"/>
      <c r="G92" s="344"/>
      <c r="H92" s="344"/>
      <c r="I92" s="344"/>
      <c r="J92" s="344"/>
      <c r="K92" s="344"/>
      <c r="L92" s="344"/>
      <c r="M92" s="344"/>
      <c r="N92" s="344"/>
      <c r="O92" s="344"/>
    </row>
    <row r="93" spans="1:15" ht="16.5" customHeight="1" x14ac:dyDescent="0.55000000000000004">
      <c r="A93" s="344"/>
      <c r="B93" s="344"/>
      <c r="C93" s="344"/>
      <c r="D93" s="344"/>
      <c r="E93" s="344"/>
      <c r="F93" s="344"/>
      <c r="G93" s="344"/>
      <c r="H93" s="344"/>
      <c r="I93" s="344"/>
      <c r="J93" s="344"/>
      <c r="K93" s="344"/>
      <c r="L93" s="344"/>
      <c r="M93" s="344"/>
      <c r="N93" s="344"/>
      <c r="O93" s="344"/>
    </row>
    <row r="94" spans="1:15" ht="16.5" customHeight="1" x14ac:dyDescent="0.55000000000000004">
      <c r="A94" s="344"/>
      <c r="B94" s="344"/>
      <c r="C94" s="344"/>
      <c r="D94" s="344"/>
      <c r="E94" s="344"/>
      <c r="F94" s="344"/>
      <c r="G94" s="344"/>
      <c r="H94" s="344"/>
      <c r="I94" s="344"/>
      <c r="J94" s="344"/>
      <c r="K94" s="344"/>
      <c r="L94" s="344"/>
      <c r="M94" s="344"/>
      <c r="N94" s="344"/>
      <c r="O94" s="344"/>
    </row>
    <row r="95" spans="1:15" ht="15.75" customHeight="1" x14ac:dyDescent="0.55000000000000004">
      <c r="A95" s="344"/>
      <c r="B95" s="344"/>
      <c r="C95" s="344"/>
      <c r="D95" s="344"/>
      <c r="E95" s="344"/>
      <c r="F95" s="344"/>
      <c r="G95" s="344"/>
      <c r="H95" s="344"/>
      <c r="I95" s="344"/>
      <c r="J95" s="344"/>
      <c r="K95" s="344"/>
      <c r="L95" s="344"/>
      <c r="M95" s="344"/>
      <c r="N95" s="344"/>
      <c r="O95" s="344"/>
    </row>
    <row r="96" spans="1:15" ht="17.25" customHeight="1" x14ac:dyDescent="0.55000000000000004">
      <c r="A96" s="344"/>
      <c r="B96" s="344"/>
      <c r="C96" s="344"/>
      <c r="D96" s="344"/>
      <c r="E96" s="344"/>
      <c r="F96" s="344"/>
      <c r="G96" s="344"/>
      <c r="H96" s="344"/>
      <c r="I96" s="344"/>
      <c r="J96" s="344"/>
      <c r="K96" s="344"/>
      <c r="L96" s="344"/>
      <c r="M96" s="344"/>
      <c r="N96" s="344"/>
      <c r="O96" s="344"/>
    </row>
    <row r="97" spans="1:15" ht="15.75" customHeight="1" x14ac:dyDescent="0.55000000000000004">
      <c r="A97" s="344"/>
      <c r="B97" s="344"/>
      <c r="C97" s="344"/>
      <c r="D97" s="344"/>
      <c r="E97" s="344"/>
      <c r="F97" s="344"/>
      <c r="G97" s="344"/>
      <c r="H97" s="344"/>
      <c r="I97" s="344"/>
      <c r="J97" s="344"/>
      <c r="K97" s="344"/>
      <c r="L97" s="344"/>
      <c r="M97" s="344"/>
      <c r="N97" s="344"/>
      <c r="O97" s="344"/>
    </row>
    <row r="98" spans="1:15" ht="15.75" customHeight="1" x14ac:dyDescent="0.55000000000000004">
      <c r="A98" s="344"/>
      <c r="B98" s="344"/>
      <c r="C98" s="344"/>
      <c r="D98" s="344"/>
      <c r="E98" s="344"/>
      <c r="F98" s="344"/>
      <c r="G98" s="344"/>
      <c r="H98" s="344"/>
      <c r="I98" s="344"/>
      <c r="J98" s="344"/>
      <c r="K98" s="344"/>
      <c r="L98" s="344"/>
      <c r="M98" s="344"/>
      <c r="N98" s="344"/>
      <c r="O98" s="344"/>
    </row>
    <row r="99" spans="1:15" ht="15.75" customHeight="1" x14ac:dyDescent="0.55000000000000004">
      <c r="A99" s="344"/>
      <c r="B99" s="344"/>
      <c r="C99" s="344"/>
      <c r="D99" s="344"/>
      <c r="E99" s="344"/>
      <c r="F99" s="344"/>
      <c r="G99" s="344"/>
      <c r="H99" s="344"/>
      <c r="I99" s="344"/>
      <c r="J99" s="344"/>
      <c r="K99" s="344"/>
      <c r="L99" s="344"/>
      <c r="M99" s="344"/>
      <c r="N99" s="344"/>
      <c r="O99" s="344"/>
    </row>
    <row r="100" spans="1:15" ht="15.75" customHeight="1" x14ac:dyDescent="0.55000000000000004">
      <c r="A100" s="344"/>
      <c r="B100" s="344"/>
      <c r="C100" s="344"/>
      <c r="D100" s="344"/>
      <c r="E100" s="344"/>
      <c r="F100" s="344"/>
      <c r="G100" s="344"/>
      <c r="H100" s="344"/>
      <c r="I100" s="344"/>
      <c r="J100" s="344"/>
      <c r="K100" s="344"/>
      <c r="L100" s="344"/>
      <c r="M100" s="344"/>
      <c r="N100" s="344"/>
      <c r="O100" s="344"/>
    </row>
    <row r="101" spans="1:15" ht="15.75" customHeight="1" x14ac:dyDescent="0.55000000000000004">
      <c r="A101" s="344"/>
      <c r="B101" s="344"/>
      <c r="C101" s="344"/>
      <c r="D101" s="344"/>
      <c r="E101" s="344"/>
      <c r="F101" s="344"/>
      <c r="G101" s="344"/>
      <c r="H101" s="344"/>
      <c r="I101" s="344"/>
      <c r="J101" s="344"/>
      <c r="K101" s="344"/>
      <c r="L101" s="344"/>
      <c r="M101" s="344"/>
      <c r="N101" s="344"/>
      <c r="O101" s="344"/>
    </row>
    <row r="102" spans="1:15" ht="15.75" customHeight="1" x14ac:dyDescent="0.55000000000000004">
      <c r="A102" s="344"/>
      <c r="B102" s="344"/>
      <c r="C102" s="344"/>
      <c r="D102" s="344"/>
      <c r="E102" s="344"/>
      <c r="F102" s="344"/>
      <c r="G102" s="344"/>
      <c r="H102" s="344"/>
      <c r="I102" s="344"/>
      <c r="J102" s="344"/>
      <c r="K102" s="344"/>
      <c r="L102" s="344"/>
      <c r="M102" s="344"/>
      <c r="N102" s="344"/>
      <c r="O102" s="344"/>
    </row>
    <row r="103" spans="1:15" ht="15.75" customHeight="1" x14ac:dyDescent="0.55000000000000004">
      <c r="A103" s="344"/>
      <c r="B103" s="344"/>
      <c r="C103" s="344"/>
      <c r="D103" s="344"/>
      <c r="E103" s="344"/>
      <c r="F103" s="344"/>
      <c r="G103" s="344"/>
      <c r="H103" s="344"/>
      <c r="I103" s="344"/>
      <c r="J103" s="344"/>
      <c r="K103" s="344"/>
      <c r="L103" s="344"/>
      <c r="M103" s="344"/>
      <c r="N103" s="344"/>
      <c r="O103" s="344"/>
    </row>
    <row r="104" spans="1:15" ht="15.75" customHeight="1" x14ac:dyDescent="0.55000000000000004">
      <c r="A104" s="344"/>
      <c r="B104" s="344"/>
      <c r="C104" s="344"/>
      <c r="D104" s="344"/>
      <c r="E104" s="344"/>
      <c r="F104" s="344"/>
      <c r="G104" s="344"/>
      <c r="H104" s="344"/>
      <c r="I104" s="344"/>
      <c r="J104" s="344"/>
      <c r="K104" s="344"/>
      <c r="L104" s="344"/>
      <c r="M104" s="344"/>
      <c r="N104" s="344"/>
      <c r="O104" s="344"/>
    </row>
    <row r="105" spans="1:15" x14ac:dyDescent="0.55000000000000004">
      <c r="A105" s="344"/>
      <c r="B105" s="344"/>
      <c r="C105" s="344"/>
      <c r="D105" s="344"/>
      <c r="E105" s="344"/>
      <c r="F105" s="344"/>
      <c r="G105" s="344"/>
      <c r="H105" s="344"/>
      <c r="I105" s="344"/>
      <c r="J105" s="344"/>
      <c r="K105" s="344"/>
      <c r="L105" s="344"/>
      <c r="M105" s="344"/>
      <c r="N105" s="344"/>
      <c r="O105" s="344"/>
    </row>
    <row r="106" spans="1:15" x14ac:dyDescent="0.55000000000000004">
      <c r="A106" s="344"/>
      <c r="B106" s="344"/>
      <c r="C106" s="344"/>
      <c r="D106" s="344"/>
      <c r="E106" s="344"/>
      <c r="F106" s="344"/>
      <c r="G106" s="344"/>
      <c r="H106" s="344"/>
      <c r="I106" s="344"/>
      <c r="J106" s="344"/>
      <c r="K106" s="344"/>
      <c r="L106" s="344"/>
      <c r="M106" s="344"/>
      <c r="N106" s="344"/>
      <c r="O106" s="344"/>
    </row>
    <row r="107" spans="1:15" x14ac:dyDescent="0.55000000000000004">
      <c r="A107" s="344"/>
      <c r="B107" s="344"/>
      <c r="C107" s="344"/>
      <c r="D107" s="344"/>
      <c r="E107" s="344"/>
      <c r="F107" s="344"/>
      <c r="G107" s="344"/>
      <c r="H107" s="344"/>
      <c r="I107" s="344"/>
      <c r="J107" s="344"/>
      <c r="K107" s="344"/>
      <c r="L107" s="344"/>
      <c r="M107" s="344"/>
      <c r="N107" s="344"/>
      <c r="O107" s="344"/>
    </row>
    <row r="108" spans="1:15" x14ac:dyDescent="0.55000000000000004">
      <c r="A108" s="344"/>
      <c r="B108" s="344"/>
      <c r="C108" s="344"/>
      <c r="D108" s="344"/>
      <c r="E108" s="344"/>
      <c r="F108" s="344"/>
      <c r="G108" s="344"/>
      <c r="H108" s="344"/>
      <c r="I108" s="344"/>
      <c r="J108" s="344"/>
      <c r="K108" s="344"/>
      <c r="L108" s="344"/>
      <c r="M108" s="344"/>
      <c r="N108" s="344"/>
      <c r="O108" s="344"/>
    </row>
    <row r="109" spans="1:15" x14ac:dyDescent="0.55000000000000004">
      <c r="A109" s="344"/>
      <c r="B109" s="344"/>
      <c r="C109" s="344"/>
      <c r="D109" s="344"/>
      <c r="E109" s="344"/>
      <c r="F109" s="344"/>
      <c r="G109" s="344"/>
      <c r="H109" s="344"/>
      <c r="I109" s="344"/>
      <c r="J109" s="344"/>
      <c r="K109" s="344"/>
      <c r="L109" s="344"/>
      <c r="M109" s="344"/>
      <c r="N109" s="344"/>
      <c r="O109" s="344"/>
    </row>
    <row r="110" spans="1:15" x14ac:dyDescent="0.55000000000000004">
      <c r="A110" s="344"/>
      <c r="B110" s="344"/>
      <c r="C110" s="344"/>
      <c r="D110" s="344"/>
      <c r="E110" s="344"/>
      <c r="F110" s="344"/>
      <c r="G110" s="344"/>
      <c r="H110" s="344"/>
      <c r="I110" s="344"/>
      <c r="J110" s="344"/>
      <c r="K110" s="344"/>
      <c r="L110" s="344"/>
      <c r="M110" s="344"/>
      <c r="N110" s="344"/>
      <c r="O110" s="344"/>
    </row>
    <row r="111" spans="1:15" x14ac:dyDescent="0.55000000000000004">
      <c r="A111" s="344"/>
      <c r="B111" s="344"/>
      <c r="C111" s="344"/>
      <c r="D111" s="344"/>
      <c r="E111" s="344"/>
      <c r="F111" s="344"/>
      <c r="G111" s="344"/>
      <c r="H111" s="344"/>
      <c r="I111" s="344"/>
      <c r="J111" s="344"/>
      <c r="K111" s="344"/>
      <c r="L111" s="344"/>
      <c r="M111" s="344"/>
      <c r="N111" s="344"/>
      <c r="O111" s="344"/>
    </row>
    <row r="112" spans="1:15" x14ac:dyDescent="0.55000000000000004">
      <c r="A112" s="344"/>
      <c r="B112" s="344"/>
      <c r="C112" s="344"/>
      <c r="D112" s="344"/>
      <c r="E112" s="344"/>
      <c r="F112" s="344"/>
      <c r="G112" s="344"/>
      <c r="H112" s="344"/>
      <c r="I112" s="344"/>
      <c r="J112" s="344"/>
      <c r="K112" s="344"/>
      <c r="L112" s="344"/>
      <c r="M112" s="344"/>
      <c r="N112" s="344"/>
      <c r="O112" s="344"/>
    </row>
  </sheetData>
  <mergeCells count="87">
    <mergeCell ref="A62:O112"/>
    <mergeCell ref="M5:N5"/>
    <mergeCell ref="K33:N33"/>
    <mergeCell ref="K26:N26"/>
    <mergeCell ref="K27:N27"/>
    <mergeCell ref="K28:N28"/>
    <mergeCell ref="K30:N30"/>
    <mergeCell ref="M31:N31"/>
    <mergeCell ref="K32:N32"/>
    <mergeCell ref="F18:I18"/>
    <mergeCell ref="F19:I19"/>
    <mergeCell ref="F20:I20"/>
    <mergeCell ref="F21:I21"/>
    <mergeCell ref="K8:N8"/>
    <mergeCell ref="K9:N9"/>
    <mergeCell ref="K13:N13"/>
    <mergeCell ref="F29:I29"/>
    <mergeCell ref="A6:J6"/>
    <mergeCell ref="F16:I16"/>
    <mergeCell ref="F15:I15"/>
    <mergeCell ref="F7:I7"/>
    <mergeCell ref="F10:I10"/>
    <mergeCell ref="F12:I12"/>
    <mergeCell ref="F9:I9"/>
    <mergeCell ref="F11:I11"/>
    <mergeCell ref="F13:I13"/>
    <mergeCell ref="F14:I14"/>
    <mergeCell ref="F8:I8"/>
    <mergeCell ref="F17:I17"/>
    <mergeCell ref="F22:I22"/>
    <mergeCell ref="B56:D56"/>
    <mergeCell ref="G56:I56"/>
    <mergeCell ref="F23:I23"/>
    <mergeCell ref="A51:D51"/>
    <mergeCell ref="F51:I51"/>
    <mergeCell ref="A53:J53"/>
    <mergeCell ref="F34:I34"/>
    <mergeCell ref="F28:I28"/>
    <mergeCell ref="F32:I32"/>
    <mergeCell ref="F31:I31"/>
    <mergeCell ref="F33:I33"/>
    <mergeCell ref="F24:I24"/>
    <mergeCell ref="F25:I25"/>
    <mergeCell ref="F26:I26"/>
    <mergeCell ref="F27:I27"/>
    <mergeCell ref="F30:I30"/>
    <mergeCell ref="K21:N21"/>
    <mergeCell ref="K19:N19"/>
    <mergeCell ref="L1:O2"/>
    <mergeCell ref="L3:M4"/>
    <mergeCell ref="N3:O4"/>
    <mergeCell ref="O6:O7"/>
    <mergeCell ref="K17:N17"/>
    <mergeCell ref="K16:N16"/>
    <mergeCell ref="K18:N18"/>
    <mergeCell ref="K14:N14"/>
    <mergeCell ref="K15:N15"/>
    <mergeCell ref="K20:N20"/>
    <mergeCell ref="F5:H5"/>
    <mergeCell ref="K10:N10"/>
    <mergeCell ref="E1:K1"/>
    <mergeCell ref="E2:K2"/>
    <mergeCell ref="E3:K4"/>
    <mergeCell ref="K6:N7"/>
    <mergeCell ref="K25:N25"/>
    <mergeCell ref="K49:N49"/>
    <mergeCell ref="K38:N38"/>
    <mergeCell ref="K34:N34"/>
    <mergeCell ref="K48:N48"/>
    <mergeCell ref="K35:N35"/>
    <mergeCell ref="K36:N36"/>
    <mergeCell ref="K52:O52"/>
    <mergeCell ref="K47:N47"/>
    <mergeCell ref="A1:D4"/>
    <mergeCell ref="K39:N39"/>
    <mergeCell ref="K40:N40"/>
    <mergeCell ref="K41:N41"/>
    <mergeCell ref="K42:N42"/>
    <mergeCell ref="K11:N11"/>
    <mergeCell ref="K12:N12"/>
    <mergeCell ref="K37:N37"/>
    <mergeCell ref="L51:N51"/>
    <mergeCell ref="K50:N50"/>
    <mergeCell ref="K29:N29"/>
    <mergeCell ref="K22:N22"/>
    <mergeCell ref="K23:N23"/>
    <mergeCell ref="K24:N24"/>
  </mergeCells>
  <phoneticPr fontId="15" type="noConversion"/>
  <pageMargins left="0.7" right="0.7" top="0.61" bottom="0.61" header="0.3" footer="0.3"/>
  <pageSetup paperSize="9" scale="74" orientation="portrait" r:id="rId1"/>
  <rowBreaks count="1" manualBreakCount="1">
    <brk id="61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7"/>
  <sheetViews>
    <sheetView tabSelected="1" topLeftCell="A31" zoomScaleNormal="100" zoomScaleSheetLayoutView="100" workbookViewId="0">
      <selection activeCell="F14" sqref="F14:I14"/>
    </sheetView>
  </sheetViews>
  <sheetFormatPr defaultColWidth="9.1015625" defaultRowHeight="15.6" x14ac:dyDescent="0.55000000000000004"/>
  <cols>
    <col min="1" max="1" width="7.5234375" style="210" bestFit="1" customWidth="1"/>
    <col min="2" max="2" width="15.3125" style="210" customWidth="1"/>
    <col min="3" max="4" width="16.68359375" style="210" customWidth="1"/>
    <col min="5" max="5" width="9.89453125" style="210" customWidth="1"/>
    <col min="6" max="6" width="8.89453125" style="215" customWidth="1"/>
    <col min="7" max="7" width="10" style="210" customWidth="1"/>
    <col min="8" max="8" width="22.1015625" style="210" customWidth="1"/>
    <col min="9" max="9" width="10" style="210" customWidth="1"/>
    <col min="10" max="10" width="8" style="210" customWidth="1"/>
  </cols>
  <sheetData>
    <row r="1" spans="1:13" ht="66" customHeight="1" thickTop="1" thickBot="1" x14ac:dyDescent="0.6">
      <c r="A1" s="380" t="s">
        <v>290</v>
      </c>
      <c r="B1" s="380"/>
      <c r="C1" s="381" t="s">
        <v>292</v>
      </c>
      <c r="D1" s="381"/>
      <c r="E1" s="381"/>
      <c r="F1" s="381"/>
      <c r="G1" s="381"/>
      <c r="H1" s="381"/>
      <c r="I1" s="389" t="s">
        <v>290</v>
      </c>
      <c r="J1" s="389"/>
    </row>
    <row r="2" spans="1:13" ht="4.95" customHeight="1" thickTop="1" x14ac:dyDescent="0.55000000000000004">
      <c r="A2" s="206"/>
      <c r="B2" s="206"/>
      <c r="C2" s="206"/>
      <c r="D2" s="206"/>
      <c r="E2" s="206"/>
      <c r="F2" s="206"/>
      <c r="G2" s="206"/>
      <c r="H2" s="206"/>
      <c r="I2" s="207"/>
      <c r="J2" s="207"/>
    </row>
    <row r="3" spans="1:13" x14ac:dyDescent="0.55000000000000004">
      <c r="A3" s="382" t="s">
        <v>243</v>
      </c>
      <c r="B3" s="382"/>
      <c r="C3" s="390" t="s">
        <v>295</v>
      </c>
      <c r="D3" s="390"/>
      <c r="E3" s="390"/>
      <c r="F3" s="390"/>
      <c r="G3" s="390"/>
      <c r="H3" s="205" t="s">
        <v>242</v>
      </c>
      <c r="I3" s="383">
        <f ca="1">TODAY()</f>
        <v>45894</v>
      </c>
      <c r="J3" s="384"/>
    </row>
    <row r="4" spans="1:13" ht="4.2" customHeight="1" x14ac:dyDescent="0.55000000000000004">
      <c r="A4" s="208"/>
      <c r="B4" s="209"/>
      <c r="C4" s="209"/>
      <c r="D4" s="209"/>
      <c r="E4" s="209"/>
      <c r="F4" s="209"/>
      <c r="G4" s="209"/>
      <c r="H4" s="204"/>
      <c r="I4" s="204"/>
      <c r="J4" s="204"/>
    </row>
    <row r="5" spans="1:13" x14ac:dyDescent="0.55000000000000004">
      <c r="A5" s="385" t="s">
        <v>245</v>
      </c>
      <c r="B5" s="386"/>
      <c r="C5" s="386"/>
      <c r="D5" s="386"/>
      <c r="E5" s="386"/>
      <c r="F5" s="386"/>
      <c r="G5" s="386"/>
      <c r="H5" s="386"/>
      <c r="I5" s="386"/>
      <c r="J5" s="387"/>
    </row>
    <row r="6" spans="1:13" ht="18" customHeight="1" x14ac:dyDescent="0.55000000000000004">
      <c r="A6" s="388" t="s">
        <v>228</v>
      </c>
      <c r="B6" s="388"/>
      <c r="C6" s="388"/>
      <c r="D6" s="388"/>
      <c r="E6" s="388"/>
      <c r="F6" s="388" t="s">
        <v>219</v>
      </c>
      <c r="G6" s="388"/>
      <c r="H6" s="388"/>
      <c r="I6" s="388"/>
      <c r="J6" s="388"/>
    </row>
    <row r="7" spans="1:13" ht="18" customHeight="1" x14ac:dyDescent="0.55000000000000004">
      <c r="A7" s="232" t="s">
        <v>89</v>
      </c>
      <c r="B7" s="353" t="s">
        <v>227</v>
      </c>
      <c r="C7" s="353"/>
      <c r="D7" s="353"/>
      <c r="E7" s="233" t="s">
        <v>91</v>
      </c>
      <c r="F7" s="233" t="s">
        <v>211</v>
      </c>
      <c r="G7" s="353" t="s">
        <v>227</v>
      </c>
      <c r="H7" s="353"/>
      <c r="I7" s="353"/>
      <c r="J7" s="233" t="s">
        <v>91</v>
      </c>
    </row>
    <row r="8" spans="1:13" ht="15" customHeight="1" x14ac:dyDescent="0.55000000000000004">
      <c r="A8" s="225">
        <v>1</v>
      </c>
      <c r="B8" s="360" t="s">
        <v>277</v>
      </c>
      <c r="C8" s="361"/>
      <c r="D8" s="362"/>
      <c r="E8" s="224">
        <v>4</v>
      </c>
      <c r="F8" s="225">
        <v>1</v>
      </c>
      <c r="G8" s="349" t="s">
        <v>253</v>
      </c>
      <c r="H8" s="350"/>
      <c r="I8" s="351"/>
      <c r="J8" s="224">
        <v>2</v>
      </c>
      <c r="M8" s="132"/>
    </row>
    <row r="9" spans="1:13" ht="15" customHeight="1" x14ac:dyDescent="0.55000000000000004">
      <c r="A9" s="225"/>
      <c r="B9" s="360"/>
      <c r="C9" s="361"/>
      <c r="D9" s="362"/>
      <c r="E9" s="224"/>
      <c r="F9" s="225">
        <f t="shared" ref="F9" si="0">F8+1</f>
        <v>2</v>
      </c>
      <c r="G9" s="352" t="s">
        <v>262</v>
      </c>
      <c r="H9" s="352"/>
      <c r="I9" s="352"/>
      <c r="J9" s="224">
        <v>1</v>
      </c>
    </row>
    <row r="10" spans="1:13" ht="15" customHeight="1" x14ac:dyDescent="0.55000000000000004">
      <c r="A10" s="225"/>
      <c r="B10" s="356"/>
      <c r="C10" s="357"/>
      <c r="D10" s="358"/>
      <c r="E10" s="224"/>
      <c r="F10" s="225">
        <v>3</v>
      </c>
      <c r="G10" s="349" t="s">
        <v>267</v>
      </c>
      <c r="H10" s="350"/>
      <c r="I10" s="351"/>
      <c r="J10" s="224">
        <v>1</v>
      </c>
    </row>
    <row r="11" spans="1:13" ht="15" customHeight="1" x14ac:dyDescent="0.55000000000000004">
      <c r="A11" s="225"/>
      <c r="B11" s="356"/>
      <c r="C11" s="357"/>
      <c r="D11" s="358"/>
      <c r="E11" s="224"/>
      <c r="F11" s="225"/>
      <c r="G11" s="349"/>
      <c r="H11" s="350"/>
      <c r="I11" s="351"/>
      <c r="J11" s="224"/>
    </row>
    <row r="12" spans="1:13" ht="15" customHeight="1" x14ac:dyDescent="0.55000000000000004">
      <c r="A12" s="225"/>
      <c r="B12" s="360"/>
      <c r="C12" s="361"/>
      <c r="D12" s="362"/>
      <c r="E12" s="224"/>
      <c r="F12" s="225"/>
      <c r="G12" s="394"/>
      <c r="H12" s="395"/>
      <c r="I12" s="396"/>
      <c r="J12" s="224"/>
    </row>
    <row r="13" spans="1:13" ht="15" customHeight="1" x14ac:dyDescent="0.55000000000000004">
      <c r="A13" s="225"/>
      <c r="B13" s="360"/>
      <c r="C13" s="361"/>
      <c r="D13" s="362"/>
      <c r="E13" s="224"/>
      <c r="F13" s="225"/>
      <c r="G13" s="349"/>
      <c r="H13" s="350"/>
      <c r="I13" s="351"/>
      <c r="J13" s="224"/>
    </row>
    <row r="14" spans="1:13" ht="20.100000000000001" customHeight="1" x14ac:dyDescent="0.55000000000000004">
      <c r="A14" s="353" t="s">
        <v>221</v>
      </c>
      <c r="B14" s="353"/>
      <c r="C14" s="353"/>
      <c r="D14" s="353"/>
      <c r="E14" s="234">
        <f>SUM(E8:E13)</f>
        <v>4</v>
      </c>
      <c r="F14" s="353" t="s">
        <v>240</v>
      </c>
      <c r="G14" s="353"/>
      <c r="H14" s="353"/>
      <c r="I14" s="353"/>
      <c r="J14" s="234">
        <f>SUM(J8:J13)</f>
        <v>4</v>
      </c>
    </row>
    <row r="15" spans="1:13" ht="18" customHeight="1" x14ac:dyDescent="0.55000000000000004">
      <c r="A15" s="388" t="s">
        <v>233</v>
      </c>
      <c r="B15" s="388"/>
      <c r="C15" s="388"/>
      <c r="D15" s="388"/>
      <c r="E15" s="388"/>
      <c r="F15" s="388" t="s">
        <v>220</v>
      </c>
      <c r="G15" s="388"/>
      <c r="H15" s="388"/>
      <c r="I15" s="388"/>
      <c r="J15" s="388"/>
    </row>
    <row r="16" spans="1:13" ht="18" customHeight="1" x14ac:dyDescent="0.55000000000000004">
      <c r="A16" s="233" t="s">
        <v>89</v>
      </c>
      <c r="B16" s="353" t="s">
        <v>227</v>
      </c>
      <c r="C16" s="353"/>
      <c r="D16" s="353"/>
      <c r="E16" s="233" t="s">
        <v>91</v>
      </c>
      <c r="F16" s="233" t="s">
        <v>211</v>
      </c>
      <c r="G16" s="353" t="s">
        <v>227</v>
      </c>
      <c r="H16" s="353"/>
      <c r="I16" s="353"/>
      <c r="J16" s="233" t="s">
        <v>91</v>
      </c>
    </row>
    <row r="17" spans="1:14" ht="15" customHeight="1" x14ac:dyDescent="0.55000000000000004">
      <c r="A17" s="225"/>
      <c r="B17" s="360"/>
      <c r="C17" s="361"/>
      <c r="D17" s="362"/>
      <c r="E17" s="224"/>
      <c r="F17" s="226">
        <v>1</v>
      </c>
      <c r="G17" s="352" t="s">
        <v>268</v>
      </c>
      <c r="H17" s="352"/>
      <c r="I17" s="352"/>
      <c r="J17" s="224">
        <v>2</v>
      </c>
      <c r="N17" t="s">
        <v>263</v>
      </c>
    </row>
    <row r="18" spans="1:14" ht="15" customHeight="1" x14ac:dyDescent="0.55000000000000004">
      <c r="A18" s="225"/>
      <c r="B18" s="360"/>
      <c r="C18" s="361"/>
      <c r="D18" s="362"/>
      <c r="E18" s="224"/>
      <c r="F18" s="226">
        <f>F17+1</f>
        <v>2</v>
      </c>
      <c r="G18" s="349" t="s">
        <v>256</v>
      </c>
      <c r="H18" s="350"/>
      <c r="I18" s="351"/>
      <c r="J18" s="224">
        <v>2</v>
      </c>
    </row>
    <row r="19" spans="1:14" ht="15" customHeight="1" x14ac:dyDescent="0.55000000000000004">
      <c r="A19" s="225"/>
      <c r="B19" s="360"/>
      <c r="C19" s="361"/>
      <c r="D19" s="362"/>
      <c r="E19" s="224"/>
      <c r="F19" s="226">
        <f t="shared" ref="F19:F20" si="1">F18+1</f>
        <v>3</v>
      </c>
      <c r="G19" s="349" t="s">
        <v>30</v>
      </c>
      <c r="H19" s="350"/>
      <c r="I19" s="351"/>
      <c r="J19" s="224">
        <v>1</v>
      </c>
    </row>
    <row r="20" spans="1:14" ht="15" customHeight="1" x14ac:dyDescent="0.55000000000000004">
      <c r="A20" s="225"/>
      <c r="B20" s="360"/>
      <c r="C20" s="361"/>
      <c r="D20" s="362"/>
      <c r="E20" s="224"/>
      <c r="F20" s="226">
        <f t="shared" si="1"/>
        <v>4</v>
      </c>
      <c r="G20" s="349" t="s">
        <v>255</v>
      </c>
      <c r="H20" s="350"/>
      <c r="I20" s="351"/>
      <c r="J20" s="224">
        <v>0</v>
      </c>
    </row>
    <row r="21" spans="1:14" ht="15" customHeight="1" x14ac:dyDescent="0.55000000000000004">
      <c r="A21" s="225"/>
      <c r="B21" s="360"/>
      <c r="C21" s="361"/>
      <c r="D21" s="362"/>
      <c r="E21" s="224"/>
      <c r="F21" s="226">
        <v>5</v>
      </c>
      <c r="G21" s="349" t="s">
        <v>279</v>
      </c>
      <c r="H21" s="350"/>
      <c r="I21" s="351"/>
      <c r="J21" s="224">
        <v>2</v>
      </c>
    </row>
    <row r="22" spans="1:14" ht="15" customHeight="1" x14ac:dyDescent="0.55000000000000004">
      <c r="A22" s="225"/>
      <c r="B22" s="360"/>
      <c r="C22" s="361"/>
      <c r="D22" s="362"/>
      <c r="E22" s="224"/>
      <c r="F22" s="226">
        <v>6</v>
      </c>
      <c r="G22" s="349" t="s">
        <v>289</v>
      </c>
      <c r="H22" s="350"/>
      <c r="I22" s="351"/>
      <c r="J22" s="224">
        <v>1</v>
      </c>
    </row>
    <row r="23" spans="1:14" ht="15" customHeight="1" x14ac:dyDescent="0.55000000000000004">
      <c r="A23" s="225"/>
      <c r="B23" s="360"/>
      <c r="C23" s="361"/>
      <c r="D23" s="362"/>
      <c r="E23" s="224"/>
      <c r="F23" s="226"/>
      <c r="G23" s="352"/>
      <c r="H23" s="352"/>
      <c r="I23" s="352"/>
      <c r="J23" s="224"/>
    </row>
    <row r="24" spans="1:14" ht="15" customHeight="1" x14ac:dyDescent="0.55000000000000004">
      <c r="A24" s="225"/>
      <c r="B24" s="360"/>
      <c r="C24" s="361"/>
      <c r="D24" s="362"/>
      <c r="E24" s="224"/>
      <c r="F24" s="226"/>
      <c r="G24" s="359"/>
      <c r="H24" s="359"/>
      <c r="I24" s="359"/>
      <c r="J24" s="224"/>
    </row>
    <row r="25" spans="1:14" ht="15" customHeight="1" x14ac:dyDescent="0.55000000000000004">
      <c r="A25" s="225"/>
      <c r="B25" s="360"/>
      <c r="C25" s="361"/>
      <c r="D25" s="362"/>
      <c r="E25" s="224"/>
      <c r="F25" s="226"/>
      <c r="G25" s="349"/>
      <c r="H25" s="350"/>
      <c r="I25" s="351"/>
      <c r="J25" s="224"/>
    </row>
    <row r="26" spans="1:14" ht="15" customHeight="1" x14ac:dyDescent="0.55000000000000004">
      <c r="A26" s="225"/>
      <c r="B26" s="356"/>
      <c r="C26" s="357"/>
      <c r="D26" s="358"/>
      <c r="E26" s="224"/>
      <c r="F26" s="226"/>
      <c r="G26" s="349"/>
      <c r="H26" s="350"/>
      <c r="I26" s="351"/>
      <c r="J26" s="224"/>
    </row>
    <row r="27" spans="1:14" ht="15" customHeight="1" x14ac:dyDescent="0.55000000000000004">
      <c r="A27" s="225"/>
      <c r="B27" s="360"/>
      <c r="C27" s="361"/>
      <c r="D27" s="362"/>
      <c r="E27" s="224"/>
      <c r="F27" s="226"/>
      <c r="G27" s="349"/>
      <c r="H27" s="350"/>
      <c r="I27" s="351"/>
      <c r="J27" s="224"/>
    </row>
    <row r="28" spans="1:14" ht="15" customHeight="1" x14ac:dyDescent="0.55000000000000004">
      <c r="A28" s="225"/>
      <c r="B28" s="356"/>
      <c r="C28" s="357"/>
      <c r="D28" s="358"/>
      <c r="E28" s="224"/>
      <c r="F28" s="226"/>
      <c r="G28" s="349"/>
      <c r="H28" s="350"/>
      <c r="I28" s="351"/>
      <c r="J28" s="224"/>
    </row>
    <row r="29" spans="1:14" ht="15" customHeight="1" x14ac:dyDescent="0.55000000000000004">
      <c r="A29" s="225"/>
      <c r="B29" s="360"/>
      <c r="C29" s="361"/>
      <c r="D29" s="362"/>
      <c r="E29" s="224"/>
      <c r="F29" s="226"/>
      <c r="G29" s="391"/>
      <c r="H29" s="392"/>
      <c r="I29" s="393"/>
      <c r="J29" s="224"/>
    </row>
    <row r="30" spans="1:14" ht="15" customHeight="1" x14ac:dyDescent="0.55000000000000004">
      <c r="A30" s="225"/>
      <c r="B30" s="360"/>
      <c r="C30" s="361"/>
      <c r="D30" s="362"/>
      <c r="E30" s="224"/>
      <c r="F30" s="226"/>
      <c r="G30" s="349"/>
      <c r="H30" s="350"/>
      <c r="I30" s="351"/>
      <c r="J30" s="224"/>
    </row>
    <row r="31" spans="1:14" ht="15" customHeight="1" x14ac:dyDescent="0.55000000000000004">
      <c r="A31" s="225"/>
      <c r="B31" s="356"/>
      <c r="C31" s="357"/>
      <c r="D31" s="358"/>
      <c r="E31" s="224"/>
      <c r="F31" s="226"/>
      <c r="G31" s="349"/>
      <c r="H31" s="350"/>
      <c r="I31" s="351"/>
      <c r="J31" s="224"/>
    </row>
    <row r="32" spans="1:14" ht="15" customHeight="1" x14ac:dyDescent="0.55000000000000004">
      <c r="A32" s="225"/>
      <c r="B32" s="349"/>
      <c r="C32" s="350"/>
      <c r="D32" s="351"/>
      <c r="E32" s="224"/>
      <c r="F32" s="226"/>
      <c r="G32" s="349"/>
      <c r="H32" s="350"/>
      <c r="I32" s="351"/>
      <c r="J32" s="224"/>
    </row>
    <row r="33" spans="1:10" ht="15" customHeight="1" x14ac:dyDescent="0.55000000000000004">
      <c r="A33" s="225"/>
      <c r="B33" s="349"/>
      <c r="C33" s="350"/>
      <c r="D33" s="351"/>
      <c r="E33" s="224"/>
      <c r="F33" s="226"/>
      <c r="G33" s="349"/>
      <c r="H33" s="350"/>
      <c r="I33" s="351"/>
      <c r="J33" s="224"/>
    </row>
    <row r="34" spans="1:10" ht="15" customHeight="1" x14ac:dyDescent="0.55000000000000004">
      <c r="A34" s="225"/>
      <c r="B34" s="349"/>
      <c r="C34" s="350"/>
      <c r="D34" s="351"/>
      <c r="E34" s="224"/>
      <c r="F34" s="226"/>
      <c r="G34" s="359"/>
      <c r="H34" s="359"/>
      <c r="I34" s="359"/>
      <c r="J34" s="224"/>
    </row>
    <row r="35" spans="1:10" ht="15" customHeight="1" x14ac:dyDescent="0.55000000000000004">
      <c r="A35" s="225"/>
      <c r="B35" s="349"/>
      <c r="C35" s="350"/>
      <c r="D35" s="351"/>
      <c r="E35" s="224"/>
      <c r="F35" s="226"/>
      <c r="G35" s="352"/>
      <c r="H35" s="352"/>
      <c r="I35" s="352"/>
      <c r="J35" s="224"/>
    </row>
    <row r="36" spans="1:10" ht="15" customHeight="1" x14ac:dyDescent="0.55000000000000004">
      <c r="A36" s="225"/>
      <c r="B36" s="349"/>
      <c r="C36" s="350"/>
      <c r="D36" s="351"/>
      <c r="E36" s="224"/>
      <c r="F36" s="226"/>
      <c r="G36" s="352"/>
      <c r="H36" s="352"/>
      <c r="I36" s="352"/>
      <c r="J36" s="224"/>
    </row>
    <row r="37" spans="1:10" ht="15" customHeight="1" x14ac:dyDescent="0.55000000000000004">
      <c r="A37" s="225"/>
      <c r="B37" s="349"/>
      <c r="C37" s="350"/>
      <c r="D37" s="351"/>
      <c r="E37" s="224"/>
      <c r="F37" s="226"/>
      <c r="G37" s="352"/>
      <c r="H37" s="352"/>
      <c r="I37" s="352"/>
      <c r="J37" s="211"/>
    </row>
    <row r="38" spans="1:10" ht="15" customHeight="1" x14ac:dyDescent="0.55000000000000004">
      <c r="A38" s="225"/>
      <c r="B38" s="349"/>
      <c r="C38" s="350"/>
      <c r="D38" s="351"/>
      <c r="E38" s="224"/>
      <c r="F38" s="226"/>
      <c r="G38" s="352"/>
      <c r="H38" s="352"/>
      <c r="I38" s="352"/>
      <c r="J38" s="211"/>
    </row>
    <row r="39" spans="1:10" ht="20.100000000000001" customHeight="1" x14ac:dyDescent="0.55000000000000004">
      <c r="A39" s="353" t="s">
        <v>229</v>
      </c>
      <c r="B39" s="353"/>
      <c r="C39" s="353"/>
      <c r="D39" s="353"/>
      <c r="E39" s="235">
        <f>SUM(E17:E35)</f>
        <v>0</v>
      </c>
      <c r="F39" s="353" t="s">
        <v>213</v>
      </c>
      <c r="G39" s="353"/>
      <c r="H39" s="353"/>
      <c r="I39" s="353"/>
      <c r="J39" s="235">
        <f>SUM(J17:J38)</f>
        <v>8</v>
      </c>
    </row>
    <row r="40" spans="1:10" ht="20.100000000000001" customHeight="1" x14ac:dyDescent="0.55000000000000004">
      <c r="A40" s="366" t="s">
        <v>232</v>
      </c>
      <c r="B40" s="367"/>
      <c r="C40" s="367"/>
      <c r="D40" s="367"/>
      <c r="E40" s="367"/>
      <c r="F40" s="367"/>
      <c r="G40" s="367"/>
      <c r="H40" s="367"/>
      <c r="I40" s="367"/>
      <c r="J40" s="368"/>
    </row>
    <row r="41" spans="1:10" ht="20.100000000000001" customHeight="1" x14ac:dyDescent="0.55000000000000004">
      <c r="A41" s="354" t="s">
        <v>258</v>
      </c>
      <c r="B41" s="355"/>
      <c r="C41" s="237">
        <f>E39+E14+J14</f>
        <v>8</v>
      </c>
      <c r="D41" s="354" t="s">
        <v>259</v>
      </c>
      <c r="E41" s="355"/>
      <c r="F41" s="354">
        <v>0</v>
      </c>
      <c r="G41" s="355"/>
      <c r="H41" s="233" t="s">
        <v>260</v>
      </c>
      <c r="I41" s="365">
        <f>+J39</f>
        <v>8</v>
      </c>
      <c r="J41" s="355"/>
    </row>
    <row r="42" spans="1:10" ht="49.5" customHeight="1" x14ac:dyDescent="0.55000000000000004">
      <c r="A42" s="363" t="s">
        <v>241</v>
      </c>
      <c r="B42" s="363"/>
      <c r="C42" s="363"/>
      <c r="D42" s="363"/>
      <c r="E42" s="363"/>
      <c r="F42" s="236">
        <f>E14+J14+E39+J39</f>
        <v>16</v>
      </c>
      <c r="G42" s="364" t="s">
        <v>230</v>
      </c>
      <c r="H42" s="364"/>
      <c r="I42" s="364"/>
      <c r="J42" s="364"/>
    </row>
    <row r="43" spans="1:10" ht="30" customHeight="1" x14ac:dyDescent="0.55000000000000004">
      <c r="A43" s="369" t="s">
        <v>212</v>
      </c>
      <c r="B43" s="370"/>
      <c r="C43" s="370"/>
      <c r="D43" s="370"/>
      <c r="E43" s="370"/>
      <c r="F43" s="373" t="s">
        <v>212</v>
      </c>
      <c r="G43" s="373"/>
      <c r="H43" s="373"/>
      <c r="I43" s="373"/>
      <c r="J43" s="374"/>
    </row>
    <row r="44" spans="1:10" ht="30" customHeight="1" x14ac:dyDescent="0.55000000000000004">
      <c r="A44" s="371"/>
      <c r="B44" s="372"/>
      <c r="C44" s="372"/>
      <c r="D44" s="372"/>
      <c r="E44" s="372"/>
      <c r="F44" s="375"/>
      <c r="G44" s="375"/>
      <c r="H44" s="375"/>
      <c r="I44" s="375"/>
      <c r="J44" s="376"/>
    </row>
    <row r="45" spans="1:10" ht="17.25" customHeight="1" x14ac:dyDescent="0.55000000000000004">
      <c r="A45" s="360" t="s">
        <v>66</v>
      </c>
      <c r="B45" s="361"/>
      <c r="C45" s="361"/>
      <c r="D45" s="361"/>
      <c r="E45" s="361"/>
      <c r="F45" s="361" t="s">
        <v>293</v>
      </c>
      <c r="G45" s="361"/>
      <c r="H45" s="361"/>
      <c r="I45" s="361"/>
      <c r="J45" s="362"/>
    </row>
    <row r="46" spans="1:10" ht="17.25" customHeight="1" x14ac:dyDescent="0.55000000000000004">
      <c r="A46" s="360" t="s">
        <v>296</v>
      </c>
      <c r="B46" s="361"/>
      <c r="C46" s="361"/>
      <c r="D46" s="361"/>
      <c r="E46" s="361"/>
      <c r="F46" s="361" t="s">
        <v>248</v>
      </c>
      <c r="G46" s="361"/>
      <c r="H46" s="361"/>
      <c r="I46" s="361"/>
      <c r="J46" s="362"/>
    </row>
    <row r="47" spans="1:10" ht="17.25" customHeight="1" x14ac:dyDescent="0.55000000000000004">
      <c r="A47" s="212" t="s">
        <v>231</v>
      </c>
      <c r="B47" s="377">
        <f ca="1">+I3</f>
        <v>45894</v>
      </c>
      <c r="C47" s="378"/>
      <c r="D47" s="378"/>
      <c r="E47" s="378"/>
      <c r="F47" s="269" t="s">
        <v>231</v>
      </c>
      <c r="G47" s="378">
        <f ca="1">B47</f>
        <v>45894</v>
      </c>
      <c r="H47" s="378"/>
      <c r="I47" s="378"/>
      <c r="J47" s="379"/>
    </row>
  </sheetData>
  <mergeCells count="90">
    <mergeCell ref="B9:D9"/>
    <mergeCell ref="G9:I9"/>
    <mergeCell ref="G10:I10"/>
    <mergeCell ref="B10:D10"/>
    <mergeCell ref="B11:D11"/>
    <mergeCell ref="G11:I11"/>
    <mergeCell ref="B13:D13"/>
    <mergeCell ref="B12:D12"/>
    <mergeCell ref="G12:I12"/>
    <mergeCell ref="G13:I13"/>
    <mergeCell ref="A14:D14"/>
    <mergeCell ref="F14:I14"/>
    <mergeCell ref="F15:J15"/>
    <mergeCell ref="A15:E15"/>
    <mergeCell ref="G29:I29"/>
    <mergeCell ref="G21:I21"/>
    <mergeCell ref="G24:I24"/>
    <mergeCell ref="G27:I27"/>
    <mergeCell ref="G23:I23"/>
    <mergeCell ref="B22:D22"/>
    <mergeCell ref="G20:I20"/>
    <mergeCell ref="G22:I22"/>
    <mergeCell ref="G28:I28"/>
    <mergeCell ref="B23:D23"/>
    <mergeCell ref="A1:B1"/>
    <mergeCell ref="C1:H1"/>
    <mergeCell ref="G7:I7"/>
    <mergeCell ref="A3:B3"/>
    <mergeCell ref="B8:D8"/>
    <mergeCell ref="I3:J3"/>
    <mergeCell ref="A5:J5"/>
    <mergeCell ref="A6:E6"/>
    <mergeCell ref="F6:J6"/>
    <mergeCell ref="B7:D7"/>
    <mergeCell ref="I1:J1"/>
    <mergeCell ref="C3:G3"/>
    <mergeCell ref="G8:I8"/>
    <mergeCell ref="A43:E44"/>
    <mergeCell ref="F43:J44"/>
    <mergeCell ref="A45:E45"/>
    <mergeCell ref="A46:E46"/>
    <mergeCell ref="B47:E47"/>
    <mergeCell ref="F45:J45"/>
    <mergeCell ref="F46:J46"/>
    <mergeCell ref="G47:J47"/>
    <mergeCell ref="F41:G41"/>
    <mergeCell ref="A42:E42"/>
    <mergeCell ref="G42:J42"/>
    <mergeCell ref="B26:D26"/>
    <mergeCell ref="B28:D28"/>
    <mergeCell ref="B29:D29"/>
    <mergeCell ref="A41:B41"/>
    <mergeCell ref="I41:J41"/>
    <mergeCell ref="B38:D38"/>
    <mergeCell ref="A40:J40"/>
    <mergeCell ref="A39:D39"/>
    <mergeCell ref="B30:D30"/>
    <mergeCell ref="G26:I26"/>
    <mergeCell ref="B27:D27"/>
    <mergeCell ref="G30:I30"/>
    <mergeCell ref="G33:I33"/>
    <mergeCell ref="G16:I16"/>
    <mergeCell ref="B16:D16"/>
    <mergeCell ref="B21:D21"/>
    <mergeCell ref="B17:D17"/>
    <mergeCell ref="G18:I18"/>
    <mergeCell ref="G17:I17"/>
    <mergeCell ref="B18:D18"/>
    <mergeCell ref="B19:D19"/>
    <mergeCell ref="G19:I19"/>
    <mergeCell ref="B20:D20"/>
    <mergeCell ref="G25:I25"/>
    <mergeCell ref="B24:D24"/>
    <mergeCell ref="B25:D25"/>
    <mergeCell ref="B33:D33"/>
    <mergeCell ref="G38:I38"/>
    <mergeCell ref="F39:I39"/>
    <mergeCell ref="D41:E41"/>
    <mergeCell ref="B31:D31"/>
    <mergeCell ref="B37:D37"/>
    <mergeCell ref="G37:I37"/>
    <mergeCell ref="B32:D32"/>
    <mergeCell ref="B36:D36"/>
    <mergeCell ref="G35:I35"/>
    <mergeCell ref="G32:I32"/>
    <mergeCell ref="G36:I36"/>
    <mergeCell ref="B35:D35"/>
    <mergeCell ref="G31:I31"/>
    <mergeCell ref="B34:D34"/>
    <mergeCell ref="G34:I34"/>
  </mergeCells>
  <printOptions horizontalCentered="1"/>
  <pageMargins left="0.5" right="0.5" top="0.75" bottom="0.75" header="0.3" footer="0.3"/>
  <pageSetup paperSize="9" scale="74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1"/>
  <sheetViews>
    <sheetView zoomScale="78" zoomScaleNormal="78" zoomScaleSheetLayoutView="70" workbookViewId="0">
      <selection activeCell="F6" sqref="F6"/>
    </sheetView>
  </sheetViews>
  <sheetFormatPr defaultColWidth="9.1015625" defaultRowHeight="15.6" x14ac:dyDescent="0.6"/>
  <cols>
    <col min="1" max="1" width="10.68359375" style="215" bestFit="1" customWidth="1"/>
    <col min="2" max="2" width="22.68359375" style="213" customWidth="1"/>
    <col min="3" max="3" width="15" style="213" customWidth="1"/>
    <col min="4" max="4" width="14.1015625" style="213" customWidth="1"/>
    <col min="5" max="6" width="16.3125" style="213" customWidth="1"/>
    <col min="7" max="7" width="16.89453125" style="213" customWidth="1"/>
    <col min="8" max="9" width="16.3125" style="213" customWidth="1"/>
    <col min="10" max="10" width="22.3125" style="213" customWidth="1"/>
    <col min="11" max="11" width="6.5234375" customWidth="1"/>
  </cols>
  <sheetData>
    <row r="1" spans="1:14" ht="81.599999999999994" customHeight="1" thickTop="1" thickBot="1" x14ac:dyDescent="0.6">
      <c r="A1" s="513" t="s">
        <v>290</v>
      </c>
      <c r="B1" s="513"/>
      <c r="C1" s="397" t="str">
        <f>+'Manpower Report'!C1:H1</f>
        <v xml:space="preserve">DAILY PROGRESS REPORT
</v>
      </c>
      <c r="D1" s="398"/>
      <c r="E1" s="398"/>
      <c r="F1" s="398"/>
      <c r="G1" s="398"/>
      <c r="H1" s="398"/>
      <c r="I1" s="399"/>
      <c r="J1" s="230" t="s">
        <v>290</v>
      </c>
    </row>
    <row r="2" spans="1:14" ht="23.4" customHeight="1" thickTop="1" x14ac:dyDescent="0.55000000000000004">
      <c r="A2" s="206"/>
      <c r="B2" s="206"/>
      <c r="C2" s="206"/>
      <c r="D2" s="206"/>
      <c r="E2" s="206"/>
      <c r="F2" s="206"/>
      <c r="G2" s="206"/>
      <c r="H2" s="206"/>
      <c r="I2" s="206"/>
      <c r="J2" s="273">
        <f ca="1">'Manpower Report'!I3</f>
        <v>45894</v>
      </c>
    </row>
    <row r="3" spans="1:14" ht="26.4" customHeight="1" x14ac:dyDescent="0.55000000000000004">
      <c r="A3" s="400" t="s">
        <v>246</v>
      </c>
      <c r="B3" s="401"/>
      <c r="C3" s="401"/>
      <c r="D3" s="401"/>
      <c r="E3" s="401"/>
      <c r="F3" s="401"/>
      <c r="G3" s="401"/>
      <c r="H3" s="401"/>
      <c r="I3" s="401"/>
      <c r="J3" s="402"/>
    </row>
    <row r="4" spans="1:14" ht="26.25" customHeight="1" x14ac:dyDescent="0.55000000000000004">
      <c r="A4" s="405" t="s">
        <v>222</v>
      </c>
      <c r="B4" s="405"/>
      <c r="C4" s="405"/>
      <c r="D4" s="405"/>
      <c r="E4" s="405"/>
      <c r="F4" s="405" t="s">
        <v>226</v>
      </c>
      <c r="G4" s="405"/>
      <c r="H4" s="403" t="s">
        <v>238</v>
      </c>
      <c r="I4" s="403"/>
      <c r="J4" s="403"/>
    </row>
    <row r="5" spans="1:14" ht="31.2" x14ac:dyDescent="0.55000000000000004">
      <c r="A5" s="238" t="s">
        <v>244</v>
      </c>
      <c r="B5" s="406" t="s">
        <v>225</v>
      </c>
      <c r="C5" s="406"/>
      <c r="D5" s="239" t="s">
        <v>215</v>
      </c>
      <c r="E5" s="240" t="s">
        <v>217</v>
      </c>
      <c r="F5" s="240" t="s">
        <v>294</v>
      </c>
      <c r="G5" s="241" t="s">
        <v>239</v>
      </c>
      <c r="H5" s="233" t="s">
        <v>234</v>
      </c>
      <c r="I5" s="232" t="s">
        <v>237</v>
      </c>
      <c r="J5" s="232" t="s">
        <v>235</v>
      </c>
    </row>
    <row r="6" spans="1:14" ht="30" customHeight="1" x14ac:dyDescent="0.55000000000000004">
      <c r="A6" s="224">
        <v>1</v>
      </c>
      <c r="B6" s="404" t="s">
        <v>249</v>
      </c>
      <c r="C6" s="404"/>
      <c r="D6" s="227" t="s">
        <v>250</v>
      </c>
      <c r="E6" s="227">
        <v>0</v>
      </c>
      <c r="F6" s="229" t="s">
        <v>144</v>
      </c>
      <c r="G6" s="229" t="s">
        <v>144</v>
      </c>
      <c r="H6" s="224"/>
      <c r="I6" s="224"/>
      <c r="J6" s="224"/>
      <c r="N6" s="228" t="s">
        <v>251</v>
      </c>
    </row>
    <row r="7" spans="1:14" ht="30" customHeight="1" x14ac:dyDescent="0.55000000000000004">
      <c r="A7" s="224">
        <v>2</v>
      </c>
      <c r="B7" s="404" t="s">
        <v>252</v>
      </c>
      <c r="C7" s="404"/>
      <c r="D7" s="227" t="s">
        <v>250</v>
      </c>
      <c r="E7" s="227">
        <v>0</v>
      </c>
      <c r="F7" s="229" t="s">
        <v>144</v>
      </c>
      <c r="G7" s="229" t="s">
        <v>144</v>
      </c>
      <c r="H7" s="224"/>
      <c r="I7" s="214"/>
      <c r="J7" s="224"/>
    </row>
    <row r="8" spans="1:14" ht="30" customHeight="1" x14ac:dyDescent="0.55000000000000004">
      <c r="A8" s="224">
        <v>3</v>
      </c>
      <c r="B8" s="404" t="s">
        <v>274</v>
      </c>
      <c r="C8" s="404"/>
      <c r="D8" s="227" t="s">
        <v>250</v>
      </c>
      <c r="E8" s="227">
        <v>0</v>
      </c>
      <c r="F8" s="229">
        <v>2</v>
      </c>
      <c r="G8" s="229" t="s">
        <v>144</v>
      </c>
      <c r="H8" s="224"/>
      <c r="I8" s="214"/>
      <c r="J8" s="224">
        <v>2</v>
      </c>
    </row>
    <row r="9" spans="1:14" ht="30" customHeight="1" x14ac:dyDescent="0.55000000000000004">
      <c r="A9" s="224">
        <v>4</v>
      </c>
      <c r="B9" s="408" t="s">
        <v>264</v>
      </c>
      <c r="C9" s="409"/>
      <c r="D9" s="227" t="s">
        <v>250</v>
      </c>
      <c r="E9" s="227">
        <v>0</v>
      </c>
      <c r="F9" s="228"/>
      <c r="G9" s="229" t="s">
        <v>144</v>
      </c>
      <c r="H9" s="224"/>
      <c r="I9" s="214"/>
      <c r="J9" s="224">
        <v>0</v>
      </c>
    </row>
    <row r="10" spans="1:14" ht="30" customHeight="1" x14ac:dyDescent="0.55000000000000004">
      <c r="A10" s="224">
        <v>5</v>
      </c>
      <c r="B10" s="408" t="s">
        <v>265</v>
      </c>
      <c r="C10" s="409"/>
      <c r="D10" s="227" t="s">
        <v>250</v>
      </c>
      <c r="E10" s="227">
        <v>0</v>
      </c>
      <c r="F10" s="228"/>
      <c r="G10" s="229" t="s">
        <v>144</v>
      </c>
      <c r="H10" s="224"/>
      <c r="I10" s="214"/>
      <c r="J10" s="224">
        <v>0</v>
      </c>
    </row>
    <row r="11" spans="1:14" ht="30" customHeight="1" x14ac:dyDescent="0.55000000000000004">
      <c r="A11" s="224">
        <v>6</v>
      </c>
      <c r="B11" s="408" t="s">
        <v>266</v>
      </c>
      <c r="C11" s="409"/>
      <c r="D11" s="227" t="s">
        <v>250</v>
      </c>
      <c r="E11" s="227">
        <v>0</v>
      </c>
      <c r="F11" s="228"/>
      <c r="G11" s="229" t="s">
        <v>144</v>
      </c>
      <c r="H11" s="224"/>
      <c r="I11" s="214"/>
      <c r="J11" s="224">
        <v>0</v>
      </c>
    </row>
    <row r="12" spans="1:14" ht="30" customHeight="1" x14ac:dyDescent="0.55000000000000004">
      <c r="A12" s="224"/>
      <c r="B12" s="404"/>
      <c r="C12" s="404"/>
      <c r="D12" s="227"/>
      <c r="E12" s="227"/>
      <c r="F12" s="228"/>
      <c r="G12" s="229"/>
      <c r="H12" s="224"/>
      <c r="I12" s="214"/>
      <c r="J12" s="224"/>
    </row>
    <row r="13" spans="1:14" ht="30" customHeight="1" x14ac:dyDescent="0.55000000000000004">
      <c r="A13" s="224"/>
      <c r="B13" s="404"/>
      <c r="C13" s="404"/>
      <c r="D13" s="227"/>
      <c r="E13" s="227"/>
      <c r="F13" s="228"/>
      <c r="G13" s="229"/>
      <c r="H13" s="224"/>
      <c r="I13" s="214"/>
      <c r="J13" s="224"/>
    </row>
    <row r="14" spans="1:14" ht="30" customHeight="1" x14ac:dyDescent="0.55000000000000004">
      <c r="A14" s="224"/>
      <c r="B14" s="404"/>
      <c r="C14" s="404"/>
      <c r="D14" s="227"/>
      <c r="E14" s="227"/>
      <c r="F14" s="228"/>
      <c r="G14" s="229"/>
      <c r="H14" s="224"/>
      <c r="I14" s="214"/>
      <c r="J14" s="224"/>
    </row>
    <row r="15" spans="1:14" ht="30" customHeight="1" x14ac:dyDescent="0.55000000000000004">
      <c r="A15" s="224"/>
      <c r="B15" s="404"/>
      <c r="C15" s="404"/>
      <c r="D15" s="227"/>
      <c r="E15" s="227"/>
      <c r="F15" s="228"/>
      <c r="G15" s="229"/>
      <c r="H15" s="224"/>
      <c r="I15" s="214"/>
      <c r="J15" s="224"/>
    </row>
    <row r="16" spans="1:14" ht="30" customHeight="1" x14ac:dyDescent="0.55000000000000004">
      <c r="A16" s="224"/>
      <c r="B16" s="404"/>
      <c r="C16" s="404"/>
      <c r="D16" s="227"/>
      <c r="E16" s="227"/>
      <c r="F16" s="228"/>
      <c r="G16" s="229"/>
      <c r="H16" s="224"/>
      <c r="I16" s="214"/>
      <c r="J16" s="224"/>
    </row>
    <row r="17" spans="1:10" ht="30" customHeight="1" x14ac:dyDescent="0.55000000000000004">
      <c r="A17" s="224"/>
      <c r="B17" s="404"/>
      <c r="C17" s="404"/>
      <c r="D17" s="227"/>
      <c r="E17" s="227"/>
      <c r="F17" s="228"/>
      <c r="G17" s="229"/>
      <c r="H17" s="224"/>
      <c r="I17" s="214"/>
      <c r="J17" s="224"/>
    </row>
    <row r="18" spans="1:10" ht="30" customHeight="1" x14ac:dyDescent="0.55000000000000004">
      <c r="A18" s="224"/>
      <c r="B18" s="404"/>
      <c r="C18" s="404"/>
      <c r="D18" s="227"/>
      <c r="E18" s="227"/>
      <c r="F18" s="228"/>
      <c r="G18" s="229"/>
      <c r="H18" s="224"/>
      <c r="I18" s="214"/>
      <c r="J18" s="224"/>
    </row>
    <row r="19" spans="1:10" ht="39" customHeight="1" x14ac:dyDescent="0.55000000000000004">
      <c r="A19" s="224"/>
      <c r="B19" s="410"/>
      <c r="C19" s="411"/>
      <c r="D19" s="227"/>
      <c r="E19" s="227"/>
      <c r="F19" s="228"/>
      <c r="G19" s="229"/>
      <c r="H19" s="224"/>
      <c r="I19" s="214"/>
      <c r="J19" s="224"/>
    </row>
    <row r="20" spans="1:10" ht="30" customHeight="1" x14ac:dyDescent="0.55000000000000004">
      <c r="A20" s="224"/>
      <c r="B20" s="408"/>
      <c r="C20" s="409"/>
      <c r="D20" s="227"/>
      <c r="E20" s="227"/>
      <c r="F20" s="228"/>
      <c r="G20" s="229"/>
      <c r="H20" s="224"/>
      <c r="I20" s="214"/>
      <c r="J20" s="224"/>
    </row>
    <row r="21" spans="1:10" ht="30" customHeight="1" x14ac:dyDescent="0.55000000000000004">
      <c r="A21" s="224"/>
      <c r="B21" s="404"/>
      <c r="C21" s="404"/>
      <c r="D21" s="227"/>
      <c r="E21" s="227"/>
      <c r="F21" s="228"/>
      <c r="G21" s="229"/>
      <c r="H21" s="224"/>
      <c r="I21" s="214"/>
      <c r="J21" s="224"/>
    </row>
    <row r="22" spans="1:10" ht="30" customHeight="1" x14ac:dyDescent="0.55000000000000004">
      <c r="A22" s="224"/>
      <c r="B22" s="404"/>
      <c r="C22" s="404"/>
      <c r="D22" s="227"/>
      <c r="E22" s="227"/>
      <c r="F22" s="228"/>
      <c r="G22" s="229"/>
      <c r="H22" s="224"/>
      <c r="I22" s="214"/>
      <c r="J22" s="224"/>
    </row>
    <row r="23" spans="1:10" ht="30" customHeight="1" x14ac:dyDescent="0.55000000000000004">
      <c r="A23" s="224"/>
      <c r="B23" s="404"/>
      <c r="C23" s="404"/>
      <c r="D23" s="227"/>
      <c r="E23" s="227"/>
      <c r="F23" s="228"/>
      <c r="G23" s="229"/>
      <c r="H23" s="224"/>
      <c r="I23" s="214"/>
      <c r="J23" s="224"/>
    </row>
    <row r="24" spans="1:10" ht="30" customHeight="1" x14ac:dyDescent="0.55000000000000004">
      <c r="A24" s="224"/>
      <c r="B24" s="404"/>
      <c r="C24" s="404"/>
      <c r="D24" s="227"/>
      <c r="E24" s="227"/>
      <c r="F24" s="228"/>
      <c r="G24" s="229"/>
      <c r="H24" s="224"/>
      <c r="I24" s="214"/>
      <c r="J24" s="224"/>
    </row>
    <row r="25" spans="1:10" ht="30" customHeight="1" x14ac:dyDescent="0.55000000000000004">
      <c r="A25" s="224"/>
      <c r="B25" s="404"/>
      <c r="C25" s="404"/>
      <c r="D25" s="227"/>
      <c r="E25" s="227"/>
      <c r="F25" s="228"/>
      <c r="G25" s="229"/>
      <c r="H25" s="224"/>
      <c r="I25" s="214"/>
      <c r="J25" s="224"/>
    </row>
    <row r="26" spans="1:10" ht="30" customHeight="1" x14ac:dyDescent="0.55000000000000004">
      <c r="A26" s="224"/>
      <c r="B26" s="408"/>
      <c r="C26" s="409"/>
      <c r="D26" s="227"/>
      <c r="E26" s="227"/>
      <c r="F26" s="228"/>
      <c r="G26" s="229"/>
      <c r="H26" s="224"/>
      <c r="I26" s="214"/>
      <c r="J26" s="224"/>
    </row>
    <row r="27" spans="1:10" ht="30" customHeight="1" x14ac:dyDescent="0.55000000000000004">
      <c r="A27" s="224"/>
      <c r="B27" s="408"/>
      <c r="C27" s="409"/>
      <c r="D27" s="227"/>
      <c r="E27" s="227"/>
      <c r="F27" s="228"/>
      <c r="G27" s="229"/>
      <c r="H27" s="224"/>
      <c r="I27" s="214"/>
      <c r="J27" s="224"/>
    </row>
    <row r="28" spans="1:10" ht="30" customHeight="1" x14ac:dyDescent="0.55000000000000004">
      <c r="A28" s="224"/>
      <c r="B28" s="246"/>
      <c r="C28" s="247"/>
      <c r="D28" s="227"/>
      <c r="E28" s="227"/>
      <c r="F28" s="228"/>
      <c r="G28" s="229"/>
      <c r="H28" s="224"/>
      <c r="I28" s="214"/>
      <c r="J28" s="224"/>
    </row>
    <row r="29" spans="1:10" ht="30" customHeight="1" x14ac:dyDescent="0.55000000000000004">
      <c r="A29" s="224"/>
      <c r="B29" s="246"/>
      <c r="C29" s="247"/>
      <c r="D29" s="227"/>
      <c r="E29" s="227"/>
      <c r="F29" s="228"/>
      <c r="G29" s="229"/>
      <c r="H29" s="214"/>
      <c r="I29" s="214"/>
      <c r="J29" s="224"/>
    </row>
    <row r="30" spans="1:10" ht="30" customHeight="1" x14ac:dyDescent="0.55000000000000004">
      <c r="A30" s="224"/>
      <c r="B30" s="246"/>
      <c r="C30" s="247"/>
      <c r="D30" s="227"/>
      <c r="E30" s="227"/>
      <c r="F30" s="228"/>
      <c r="G30" s="229"/>
      <c r="H30" s="214"/>
      <c r="I30" s="214"/>
      <c r="J30" s="224"/>
    </row>
    <row r="31" spans="1:10" ht="30" customHeight="1" x14ac:dyDescent="0.55000000000000004">
      <c r="A31" s="224"/>
      <c r="B31" s="404"/>
      <c r="C31" s="404"/>
      <c r="D31" s="227"/>
      <c r="E31" s="227"/>
      <c r="F31" s="228"/>
      <c r="G31" s="229"/>
      <c r="H31" s="214"/>
      <c r="I31" s="214"/>
      <c r="J31" s="224"/>
    </row>
    <row r="32" spans="1:10" ht="28.5" customHeight="1" x14ac:dyDescent="0.55000000000000004">
      <c r="A32" s="224"/>
      <c r="B32" s="404"/>
      <c r="C32" s="404"/>
      <c r="D32" s="227"/>
      <c r="E32" s="227"/>
      <c r="F32" s="228"/>
      <c r="G32" s="229"/>
      <c r="H32" s="214"/>
      <c r="I32" s="214"/>
      <c r="J32" s="224"/>
    </row>
    <row r="35" spans="3:9" x14ac:dyDescent="0.6">
      <c r="C35" s="216"/>
      <c r="D35" s="217" t="s">
        <v>236</v>
      </c>
      <c r="E35" s="216"/>
      <c r="F35" s="217" t="s">
        <v>237</v>
      </c>
      <c r="G35" s="210"/>
      <c r="H35" s="407" t="s">
        <v>235</v>
      </c>
      <c r="I35" s="407"/>
    </row>
    <row r="37" spans="3:9" x14ac:dyDescent="0.6">
      <c r="C37" s="218"/>
    </row>
    <row r="51" spans="2:7" x14ac:dyDescent="0.6">
      <c r="B51" s="271">
        <v>45164</v>
      </c>
      <c r="G51" s="271">
        <f>B51</f>
        <v>45164</v>
      </c>
    </row>
  </sheetData>
  <mergeCells count="32">
    <mergeCell ref="B8:C8"/>
    <mergeCell ref="B32:C32"/>
    <mergeCell ref="B19:C19"/>
    <mergeCell ref="B18:C18"/>
    <mergeCell ref="B15:C15"/>
    <mergeCell ref="B11:C11"/>
    <mergeCell ref="B10:C10"/>
    <mergeCell ref="B9:C9"/>
    <mergeCell ref="H35:I35"/>
    <mergeCell ref="B12:C12"/>
    <mergeCell ref="B13:C13"/>
    <mergeCell ref="B14:C14"/>
    <mergeCell ref="B16:C16"/>
    <mergeCell ref="B17:C17"/>
    <mergeCell ref="B23:C23"/>
    <mergeCell ref="B24:C24"/>
    <mergeCell ref="B25:C25"/>
    <mergeCell ref="B31:C31"/>
    <mergeCell ref="B20:C20"/>
    <mergeCell ref="B21:C21"/>
    <mergeCell ref="B22:C22"/>
    <mergeCell ref="B26:C26"/>
    <mergeCell ref="B27:C27"/>
    <mergeCell ref="A1:B1"/>
    <mergeCell ref="C1:I1"/>
    <mergeCell ref="A3:J3"/>
    <mergeCell ref="H4:J4"/>
    <mergeCell ref="B7:C7"/>
    <mergeCell ref="F4:G4"/>
    <mergeCell ref="A4:E4"/>
    <mergeCell ref="B6:C6"/>
    <mergeCell ref="B5:C5"/>
  </mergeCells>
  <conditionalFormatting sqref="H6:H32">
    <cfRule type="cellIs" dxfId="2" priority="1" operator="greaterThan">
      <formula>0</formula>
    </cfRule>
  </conditionalFormatting>
  <conditionalFormatting sqref="I6:I32">
    <cfRule type="cellIs" dxfId="1" priority="10" operator="greaterThan">
      <formula>0</formula>
    </cfRule>
  </conditionalFormatting>
  <conditionalFormatting sqref="J6:J32">
    <cfRule type="cellIs" dxfId="0" priority="12" operator="greaterThan">
      <formula>0</formula>
    </cfRule>
  </conditionalFormatting>
  <printOptions horizontalCentered="1"/>
  <pageMargins left="0.25" right="0.25" top="0.75" bottom="0.75" header="0.3" footer="0.3"/>
  <pageSetup scale="5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3"/>
  <sheetViews>
    <sheetView topLeftCell="A20" workbookViewId="0">
      <selection activeCell="N53" sqref="N53"/>
    </sheetView>
  </sheetViews>
  <sheetFormatPr defaultRowHeight="14.4" x14ac:dyDescent="0.55000000000000004"/>
  <cols>
    <col min="1" max="1" width="5" customWidth="1"/>
    <col min="3" max="3" width="9.68359375" customWidth="1"/>
    <col min="4" max="4" width="3.1015625" customWidth="1"/>
    <col min="5" max="5" width="4.41796875" style="78" customWidth="1"/>
    <col min="6" max="6" width="4.5234375" customWidth="1"/>
    <col min="7" max="7" width="7.1015625" customWidth="1"/>
    <col min="8" max="8" width="6.5234375" customWidth="1"/>
    <col min="9" max="9" width="5.41796875" customWidth="1"/>
    <col min="10" max="10" width="3.3125" customWidth="1"/>
    <col min="11" max="11" width="4.1015625" style="78" customWidth="1"/>
    <col min="12" max="12" width="4.5234375" customWidth="1"/>
    <col min="13" max="13" width="9.41796875" customWidth="1"/>
    <col min="14" max="14" width="13.5234375" customWidth="1"/>
    <col min="15" max="15" width="5" style="78" customWidth="1"/>
  </cols>
  <sheetData>
    <row r="1" spans="1:18" x14ac:dyDescent="0.55000000000000004">
      <c r="A1" s="412"/>
      <c r="B1" s="413"/>
      <c r="C1" s="414"/>
      <c r="D1" s="412" t="s">
        <v>0</v>
      </c>
      <c r="E1" s="413"/>
      <c r="F1" s="413"/>
      <c r="G1" s="413"/>
      <c r="H1" s="413"/>
      <c r="I1" s="413"/>
      <c r="J1" s="413"/>
      <c r="K1" s="413"/>
      <c r="L1" s="414"/>
      <c r="M1" s="412"/>
      <c r="N1" s="413"/>
      <c r="O1" s="414"/>
    </row>
    <row r="2" spans="1:18" ht="14.7" thickBot="1" x14ac:dyDescent="0.6">
      <c r="A2" s="415"/>
      <c r="B2" s="416"/>
      <c r="C2" s="417"/>
      <c r="D2" s="415" t="s">
        <v>109</v>
      </c>
      <c r="E2" s="416"/>
      <c r="F2" s="416"/>
      <c r="G2" s="416"/>
      <c r="H2" s="416"/>
      <c r="I2" s="416"/>
      <c r="J2" s="416"/>
      <c r="K2" s="416"/>
      <c r="L2" s="417"/>
      <c r="M2" s="418"/>
      <c r="N2" s="419"/>
      <c r="O2" s="420"/>
    </row>
    <row r="3" spans="1:18" ht="14.7" thickBot="1" x14ac:dyDescent="0.6">
      <c r="A3" s="418"/>
      <c r="B3" s="419"/>
      <c r="C3" s="420"/>
      <c r="D3" s="421" t="s">
        <v>108</v>
      </c>
      <c r="E3" s="422"/>
      <c r="F3" s="422"/>
      <c r="G3" s="422"/>
      <c r="H3" s="422"/>
      <c r="I3" s="422"/>
      <c r="J3" s="422"/>
      <c r="K3" s="422"/>
      <c r="L3" s="423"/>
      <c r="M3" s="437" t="s">
        <v>210</v>
      </c>
      <c r="N3" s="438"/>
      <c r="O3" s="439"/>
    </row>
    <row r="4" spans="1:18" s="130" customFormat="1" ht="13.2" thickBot="1" x14ac:dyDescent="0.55000000000000004">
      <c r="A4" s="129" t="s">
        <v>88</v>
      </c>
      <c r="B4" s="430" t="s">
        <v>87</v>
      </c>
      <c r="C4" s="430"/>
      <c r="D4" s="430"/>
      <c r="E4" s="430"/>
      <c r="F4" s="129" t="s">
        <v>92</v>
      </c>
      <c r="G4" s="424" t="s">
        <v>93</v>
      </c>
      <c r="H4" s="425"/>
      <c r="I4" s="425"/>
      <c r="J4" s="425"/>
      <c r="K4" s="426"/>
      <c r="L4" s="129" t="s">
        <v>95</v>
      </c>
      <c r="M4" s="185" t="s">
        <v>96</v>
      </c>
      <c r="N4" s="186"/>
      <c r="O4" s="173"/>
    </row>
    <row r="5" spans="1:18" s="191" customFormat="1" ht="18" customHeight="1" thickBot="1" x14ac:dyDescent="0.45">
      <c r="A5" s="194" t="s">
        <v>89</v>
      </c>
      <c r="B5" s="428" t="s">
        <v>90</v>
      </c>
      <c r="C5" s="429"/>
      <c r="D5" s="429"/>
      <c r="E5" s="188" t="s">
        <v>91</v>
      </c>
      <c r="F5" s="187" t="s">
        <v>89</v>
      </c>
      <c r="G5" s="428" t="s">
        <v>90</v>
      </c>
      <c r="H5" s="429"/>
      <c r="I5" s="429"/>
      <c r="J5" s="440"/>
      <c r="K5" s="189" t="s">
        <v>94</v>
      </c>
      <c r="L5" s="190" t="s">
        <v>89</v>
      </c>
      <c r="M5" s="428" t="s">
        <v>90</v>
      </c>
      <c r="N5" s="440"/>
      <c r="O5" s="189" t="s">
        <v>3</v>
      </c>
    </row>
    <row r="6" spans="1:18" ht="12" customHeight="1" x14ac:dyDescent="0.55000000000000004">
      <c r="A6" s="80">
        <v>1</v>
      </c>
      <c r="B6" s="81" t="s">
        <v>5</v>
      </c>
      <c r="C6" s="82"/>
      <c r="D6" s="82"/>
      <c r="E6" s="143">
        <v>1</v>
      </c>
      <c r="F6" s="83">
        <v>1</v>
      </c>
      <c r="G6" s="84" t="s">
        <v>48</v>
      </c>
      <c r="H6" s="85"/>
      <c r="I6" s="85"/>
      <c r="J6" s="85"/>
      <c r="K6" s="143">
        <v>24</v>
      </c>
      <c r="L6" s="86">
        <v>1</v>
      </c>
      <c r="M6" s="82" t="s">
        <v>39</v>
      </c>
      <c r="N6" s="85"/>
      <c r="O6" s="159">
        <v>4</v>
      </c>
    </row>
    <row r="7" spans="1:18" ht="12" customHeight="1" x14ac:dyDescent="0.55000000000000004">
      <c r="A7" s="87">
        <v>2</v>
      </c>
      <c r="B7" s="81" t="s">
        <v>8</v>
      </c>
      <c r="C7" s="88"/>
      <c r="D7" s="89"/>
      <c r="E7" s="115">
        <v>2</v>
      </c>
      <c r="F7" s="90">
        <v>2</v>
      </c>
      <c r="G7" s="91" t="s">
        <v>50</v>
      </c>
      <c r="H7" s="92"/>
      <c r="I7" s="92"/>
      <c r="J7" s="92"/>
      <c r="K7" s="153">
        <v>3</v>
      </c>
      <c r="L7" s="93">
        <v>2</v>
      </c>
      <c r="M7" s="88" t="s">
        <v>42</v>
      </c>
      <c r="N7" s="92"/>
      <c r="O7" s="93">
        <v>2</v>
      </c>
      <c r="Q7" s="3"/>
    </row>
    <row r="8" spans="1:18" ht="12" customHeight="1" x14ac:dyDescent="0.55000000000000004">
      <c r="A8" s="87">
        <v>3</v>
      </c>
      <c r="B8" s="81" t="s">
        <v>11</v>
      </c>
      <c r="C8" s="88"/>
      <c r="D8" s="89"/>
      <c r="E8" s="117">
        <v>1</v>
      </c>
      <c r="F8" s="94">
        <v>3</v>
      </c>
      <c r="G8" s="91" t="s">
        <v>51</v>
      </c>
      <c r="H8" s="92"/>
      <c r="I8" s="92"/>
      <c r="J8" s="92"/>
      <c r="K8" s="153">
        <v>0</v>
      </c>
      <c r="L8" s="95">
        <v>3</v>
      </c>
      <c r="M8" s="88" t="s">
        <v>43</v>
      </c>
      <c r="N8" s="92"/>
      <c r="O8" s="93">
        <v>1</v>
      </c>
      <c r="Q8" s="3"/>
      <c r="R8" s="46"/>
    </row>
    <row r="9" spans="1:18" ht="12" customHeight="1" x14ac:dyDescent="0.55000000000000004">
      <c r="A9" s="87">
        <v>4</v>
      </c>
      <c r="B9" s="81" t="s">
        <v>129</v>
      </c>
      <c r="C9" s="88"/>
      <c r="D9" s="89"/>
      <c r="E9" s="117">
        <v>1</v>
      </c>
      <c r="F9" s="90">
        <v>4</v>
      </c>
      <c r="G9" s="96" t="s">
        <v>53</v>
      </c>
      <c r="H9" s="92"/>
      <c r="I9" s="92"/>
      <c r="J9" s="92"/>
      <c r="K9" s="153">
        <v>1</v>
      </c>
      <c r="L9" s="93">
        <v>4</v>
      </c>
      <c r="M9" s="88" t="s">
        <v>45</v>
      </c>
      <c r="N9" s="92"/>
      <c r="O9" s="93">
        <v>1</v>
      </c>
      <c r="Q9" s="3"/>
    </row>
    <row r="10" spans="1:18" ht="12" customHeight="1" x14ac:dyDescent="0.55000000000000004">
      <c r="A10" s="87">
        <v>5</v>
      </c>
      <c r="B10" s="91" t="s">
        <v>17</v>
      </c>
      <c r="C10" s="97"/>
      <c r="D10" s="98"/>
      <c r="E10" s="115">
        <v>7</v>
      </c>
      <c r="F10" s="94">
        <v>5</v>
      </c>
      <c r="G10" s="91" t="s">
        <v>55</v>
      </c>
      <c r="H10" s="92"/>
      <c r="I10" s="92"/>
      <c r="J10" s="92"/>
      <c r="K10" s="153">
        <v>3</v>
      </c>
      <c r="L10" s="95">
        <v>5</v>
      </c>
      <c r="M10" s="88" t="s">
        <v>49</v>
      </c>
      <c r="N10" s="92"/>
      <c r="O10" s="93">
        <v>4</v>
      </c>
      <c r="Q10" s="3"/>
    </row>
    <row r="11" spans="1:18" ht="12" customHeight="1" x14ac:dyDescent="0.55000000000000004">
      <c r="A11" s="87">
        <v>6</v>
      </c>
      <c r="B11" s="91" t="s">
        <v>165</v>
      </c>
      <c r="C11" s="92"/>
      <c r="D11" s="99"/>
      <c r="E11" s="152">
        <v>1</v>
      </c>
      <c r="F11" s="90">
        <v>6</v>
      </c>
      <c r="G11" s="81" t="s">
        <v>57</v>
      </c>
      <c r="H11" s="100"/>
      <c r="I11" s="100"/>
      <c r="J11" s="100"/>
      <c r="K11" s="153">
        <v>1</v>
      </c>
      <c r="L11" s="93">
        <v>6</v>
      </c>
      <c r="M11" s="97" t="s">
        <v>51</v>
      </c>
      <c r="N11" s="100"/>
      <c r="O11" s="93">
        <v>30</v>
      </c>
      <c r="Q11" s="3"/>
    </row>
    <row r="12" spans="1:18" ht="12" customHeight="1" x14ac:dyDescent="0.55000000000000004">
      <c r="A12" s="87">
        <v>7</v>
      </c>
      <c r="B12" s="91" t="s">
        <v>166</v>
      </c>
      <c r="C12" s="92"/>
      <c r="D12" s="99"/>
      <c r="E12" s="152">
        <v>4</v>
      </c>
      <c r="F12" s="94">
        <v>7</v>
      </c>
      <c r="G12" s="81" t="s">
        <v>59</v>
      </c>
      <c r="H12" s="100"/>
      <c r="I12" s="100"/>
      <c r="J12" s="100"/>
      <c r="K12" s="153">
        <v>1</v>
      </c>
      <c r="L12" s="95">
        <v>7</v>
      </c>
      <c r="M12" s="101" t="s">
        <v>163</v>
      </c>
      <c r="N12" s="100"/>
      <c r="O12" s="93">
        <v>1</v>
      </c>
      <c r="Q12" s="3"/>
    </row>
    <row r="13" spans="1:18" ht="12" customHeight="1" x14ac:dyDescent="0.55000000000000004">
      <c r="A13" s="87">
        <v>8</v>
      </c>
      <c r="B13" s="91" t="s">
        <v>22</v>
      </c>
      <c r="C13" s="92"/>
      <c r="D13" s="99"/>
      <c r="E13" s="152">
        <v>20</v>
      </c>
      <c r="F13" s="90">
        <v>8</v>
      </c>
      <c r="G13" s="81" t="s">
        <v>73</v>
      </c>
      <c r="H13" s="100"/>
      <c r="I13" s="100"/>
      <c r="J13" s="100"/>
      <c r="K13" s="153">
        <v>1</v>
      </c>
      <c r="L13" s="93">
        <v>8</v>
      </c>
      <c r="M13" s="100" t="s">
        <v>84</v>
      </c>
      <c r="N13" s="100"/>
      <c r="O13" s="93">
        <v>2</v>
      </c>
      <c r="Q13" s="3"/>
    </row>
    <row r="14" spans="1:18" ht="12" customHeight="1" x14ac:dyDescent="0.55000000000000004">
      <c r="A14" s="87">
        <v>9</v>
      </c>
      <c r="B14" s="91" t="s">
        <v>24</v>
      </c>
      <c r="C14" s="92"/>
      <c r="D14" s="99"/>
      <c r="E14" s="153">
        <v>3</v>
      </c>
      <c r="F14" s="94">
        <v>9</v>
      </c>
      <c r="G14" s="81" t="s">
        <v>168</v>
      </c>
      <c r="H14" s="100"/>
      <c r="I14" s="100"/>
      <c r="J14" s="100"/>
      <c r="K14" s="153">
        <v>1</v>
      </c>
      <c r="L14" s="95">
        <v>9</v>
      </c>
      <c r="M14" s="100" t="s">
        <v>85</v>
      </c>
      <c r="N14" s="100"/>
      <c r="O14" s="93">
        <v>7</v>
      </c>
      <c r="Q14" s="3"/>
    </row>
    <row r="15" spans="1:18" ht="12" customHeight="1" x14ac:dyDescent="0.55000000000000004">
      <c r="A15" s="87">
        <v>10</v>
      </c>
      <c r="B15" s="91" t="s">
        <v>27</v>
      </c>
      <c r="C15" s="92"/>
      <c r="D15" s="99"/>
      <c r="E15" s="153">
        <v>5</v>
      </c>
      <c r="F15" s="90">
        <v>10</v>
      </c>
      <c r="G15" s="81" t="s">
        <v>74</v>
      </c>
      <c r="H15" s="100"/>
      <c r="I15" s="100"/>
      <c r="J15" s="100"/>
      <c r="K15" s="153">
        <v>5</v>
      </c>
      <c r="L15" s="93">
        <v>10</v>
      </c>
      <c r="M15" s="100" t="s">
        <v>86</v>
      </c>
      <c r="N15" s="100"/>
      <c r="O15" s="93">
        <v>16</v>
      </c>
      <c r="Q15" s="3"/>
    </row>
    <row r="16" spans="1:18" ht="12" customHeight="1" x14ac:dyDescent="0.55000000000000004">
      <c r="A16" s="87">
        <v>11</v>
      </c>
      <c r="B16" s="91" t="s">
        <v>130</v>
      </c>
      <c r="C16" s="92"/>
      <c r="D16" s="99"/>
      <c r="E16" s="153">
        <v>1</v>
      </c>
      <c r="F16" s="94">
        <v>11</v>
      </c>
      <c r="G16" s="81" t="s">
        <v>75</v>
      </c>
      <c r="H16" s="100"/>
      <c r="I16" s="100"/>
      <c r="J16" s="100"/>
      <c r="K16" s="153">
        <v>3</v>
      </c>
      <c r="L16" s="95">
        <v>11</v>
      </c>
      <c r="M16" s="102" t="s">
        <v>154</v>
      </c>
      <c r="N16" s="100"/>
      <c r="O16" s="93">
        <v>17</v>
      </c>
      <c r="Q16" s="3"/>
    </row>
    <row r="17" spans="1:19" ht="12" customHeight="1" thickBot="1" x14ac:dyDescent="0.6">
      <c r="A17" s="87">
        <v>12</v>
      </c>
      <c r="B17" s="91" t="s">
        <v>153</v>
      </c>
      <c r="C17" s="92"/>
      <c r="D17" s="99"/>
      <c r="E17" s="153">
        <v>3</v>
      </c>
      <c r="F17" s="90">
        <v>12</v>
      </c>
      <c r="G17" s="81" t="s">
        <v>76</v>
      </c>
      <c r="H17" s="100"/>
      <c r="I17" s="100"/>
      <c r="J17" s="103"/>
      <c r="K17" s="152">
        <v>1</v>
      </c>
      <c r="L17" s="104">
        <v>12</v>
      </c>
      <c r="M17" s="105" t="s">
        <v>164</v>
      </c>
      <c r="N17" s="106"/>
      <c r="O17" s="160">
        <v>4</v>
      </c>
      <c r="Q17" s="3"/>
      <c r="R17" s="3"/>
    </row>
    <row r="18" spans="1:19" ht="12" customHeight="1" thickBot="1" x14ac:dyDescent="0.6">
      <c r="A18" s="87">
        <v>13</v>
      </c>
      <c r="B18" s="91" t="s">
        <v>34</v>
      </c>
      <c r="C18" s="92"/>
      <c r="D18" s="99"/>
      <c r="E18" s="153">
        <v>1</v>
      </c>
      <c r="F18" s="94">
        <v>13</v>
      </c>
      <c r="G18" s="81" t="s">
        <v>77</v>
      </c>
      <c r="H18" s="100"/>
      <c r="I18" s="100"/>
      <c r="J18" s="100"/>
      <c r="K18" s="153">
        <v>1</v>
      </c>
      <c r="L18" s="431" t="s">
        <v>104</v>
      </c>
      <c r="M18" s="432"/>
      <c r="N18" s="433"/>
      <c r="O18" s="155">
        <f>SUM(O6:O17)</f>
        <v>89</v>
      </c>
      <c r="Q18" s="3"/>
    </row>
    <row r="19" spans="1:19" ht="12" customHeight="1" thickBot="1" x14ac:dyDescent="0.6">
      <c r="A19" s="87">
        <v>14</v>
      </c>
      <c r="B19" s="91" t="s">
        <v>37</v>
      </c>
      <c r="C19" s="92"/>
      <c r="D19" s="99"/>
      <c r="E19" s="153">
        <v>2</v>
      </c>
      <c r="F19" s="90">
        <v>14</v>
      </c>
      <c r="G19" s="81" t="s">
        <v>78</v>
      </c>
      <c r="H19" s="88"/>
      <c r="I19" s="88"/>
      <c r="J19" s="88"/>
      <c r="K19" s="115">
        <v>1</v>
      </c>
      <c r="L19" s="107"/>
      <c r="M19" s="108"/>
      <c r="N19" s="108"/>
      <c r="O19" s="161"/>
      <c r="P19" s="476"/>
      <c r="Q19" s="476"/>
      <c r="R19" s="477"/>
      <c r="S19" s="477"/>
    </row>
    <row r="20" spans="1:19" ht="12" customHeight="1" thickBot="1" x14ac:dyDescent="0.6">
      <c r="A20" s="87">
        <v>15</v>
      </c>
      <c r="B20" s="91" t="s">
        <v>128</v>
      </c>
      <c r="C20" s="92"/>
      <c r="D20" s="99"/>
      <c r="E20" s="153">
        <v>1</v>
      </c>
      <c r="F20" s="94">
        <v>15</v>
      </c>
      <c r="G20" s="81" t="s">
        <v>79</v>
      </c>
      <c r="H20" s="88"/>
      <c r="I20" s="88"/>
      <c r="J20" s="88"/>
      <c r="K20" s="153">
        <v>1</v>
      </c>
      <c r="L20" s="109" t="s">
        <v>102</v>
      </c>
      <c r="M20" s="431" t="s">
        <v>103</v>
      </c>
      <c r="N20" s="432"/>
      <c r="O20" s="433"/>
      <c r="Q20" s="3"/>
    </row>
    <row r="21" spans="1:19" ht="12" customHeight="1" x14ac:dyDescent="0.55000000000000004">
      <c r="A21" s="87">
        <v>16</v>
      </c>
      <c r="B21" s="91" t="s">
        <v>41</v>
      </c>
      <c r="C21" s="92"/>
      <c r="D21" s="99"/>
      <c r="E21" s="152">
        <v>1</v>
      </c>
      <c r="F21" s="90">
        <v>16</v>
      </c>
      <c r="G21" s="81" t="s">
        <v>80</v>
      </c>
      <c r="H21" s="88"/>
      <c r="I21" s="88"/>
      <c r="J21" s="89"/>
      <c r="K21" s="152">
        <v>0</v>
      </c>
      <c r="L21" s="110">
        <v>1</v>
      </c>
      <c r="M21" s="111" t="s">
        <v>6</v>
      </c>
      <c r="N21" s="112"/>
      <c r="O21" s="162">
        <v>1</v>
      </c>
      <c r="Q21" s="3"/>
    </row>
    <row r="22" spans="1:19" ht="12" customHeight="1" x14ac:dyDescent="0.55000000000000004">
      <c r="A22" s="87">
        <v>17</v>
      </c>
      <c r="B22" s="91" t="s">
        <v>127</v>
      </c>
      <c r="C22" s="92"/>
      <c r="D22" s="99"/>
      <c r="E22" s="153">
        <v>6</v>
      </c>
      <c r="F22" s="94">
        <v>17</v>
      </c>
      <c r="G22" s="81" t="s">
        <v>81</v>
      </c>
      <c r="H22" s="92"/>
      <c r="I22" s="92"/>
      <c r="J22" s="99"/>
      <c r="K22" s="152">
        <v>0</v>
      </c>
      <c r="L22" s="113">
        <v>2</v>
      </c>
      <c r="M22" s="88" t="s">
        <v>9</v>
      </c>
      <c r="N22" s="100"/>
      <c r="O22" s="153">
        <v>3</v>
      </c>
      <c r="Q22" s="3"/>
    </row>
    <row r="23" spans="1:19" ht="12" customHeight="1" x14ac:dyDescent="0.55000000000000004">
      <c r="A23" s="87">
        <v>18</v>
      </c>
      <c r="B23" s="91" t="s">
        <v>44</v>
      </c>
      <c r="C23" s="92"/>
      <c r="D23" s="99"/>
      <c r="E23" s="153">
        <v>3</v>
      </c>
      <c r="F23" s="90">
        <v>18</v>
      </c>
      <c r="G23" s="81" t="s">
        <v>169</v>
      </c>
      <c r="H23" s="92"/>
      <c r="I23" s="92"/>
      <c r="J23" s="99"/>
      <c r="K23" s="152">
        <v>0</v>
      </c>
      <c r="L23" s="114">
        <v>3</v>
      </c>
      <c r="M23" s="88" t="s">
        <v>12</v>
      </c>
      <c r="N23" s="100"/>
      <c r="O23" s="153">
        <v>13</v>
      </c>
      <c r="Q23" s="3"/>
    </row>
    <row r="24" spans="1:19" ht="12" customHeight="1" x14ac:dyDescent="0.55000000000000004">
      <c r="A24" s="87">
        <v>19</v>
      </c>
      <c r="B24" s="81" t="s">
        <v>46</v>
      </c>
      <c r="C24" s="88"/>
      <c r="D24" s="89"/>
      <c r="E24" s="115">
        <v>1</v>
      </c>
      <c r="F24" s="114">
        <v>19</v>
      </c>
      <c r="G24" s="88" t="s">
        <v>39</v>
      </c>
      <c r="H24" s="100"/>
      <c r="I24" s="100"/>
      <c r="J24" s="103"/>
      <c r="K24" s="153">
        <v>1</v>
      </c>
      <c r="L24" s="87">
        <v>4</v>
      </c>
      <c r="M24" s="81" t="s">
        <v>15</v>
      </c>
      <c r="N24" s="92"/>
      <c r="O24" s="115">
        <v>14</v>
      </c>
    </row>
    <row r="25" spans="1:19" ht="12" customHeight="1" x14ac:dyDescent="0.55000000000000004">
      <c r="A25" s="87">
        <v>20</v>
      </c>
      <c r="B25" s="96" t="s">
        <v>14</v>
      </c>
      <c r="C25" s="97"/>
      <c r="D25" s="98"/>
      <c r="E25" s="115">
        <v>3</v>
      </c>
      <c r="F25" s="90">
        <v>20</v>
      </c>
      <c r="G25" s="81" t="s">
        <v>82</v>
      </c>
      <c r="H25" s="92"/>
      <c r="I25" s="92"/>
      <c r="J25" s="92"/>
      <c r="K25" s="153">
        <v>1</v>
      </c>
      <c r="L25" s="90">
        <v>5</v>
      </c>
      <c r="M25" s="81" t="s">
        <v>18</v>
      </c>
      <c r="N25" s="92"/>
      <c r="O25" s="115">
        <v>3</v>
      </c>
      <c r="Q25" s="43"/>
      <c r="R25" s="42"/>
      <c r="S25" s="42"/>
    </row>
    <row r="26" spans="1:19" ht="12" customHeight="1" x14ac:dyDescent="0.55000000000000004">
      <c r="A26" s="87">
        <v>21</v>
      </c>
      <c r="B26" s="96" t="s">
        <v>155</v>
      </c>
      <c r="C26" s="100"/>
      <c r="D26" s="116"/>
      <c r="E26" s="153">
        <v>0</v>
      </c>
      <c r="F26" s="94">
        <v>21</v>
      </c>
      <c r="G26" s="81" t="s">
        <v>83</v>
      </c>
      <c r="H26" s="100"/>
      <c r="I26" s="100"/>
      <c r="J26" s="103"/>
      <c r="K26" s="152">
        <v>0</v>
      </c>
      <c r="L26" s="87">
        <v>6</v>
      </c>
      <c r="M26" s="81" t="s">
        <v>19</v>
      </c>
      <c r="N26" s="92"/>
      <c r="O26" s="115">
        <v>35</v>
      </c>
      <c r="Q26" s="3"/>
    </row>
    <row r="27" spans="1:19" ht="12" customHeight="1" x14ac:dyDescent="0.55000000000000004">
      <c r="A27" s="87">
        <v>22</v>
      </c>
      <c r="B27" s="96" t="s">
        <v>139</v>
      </c>
      <c r="C27" s="100"/>
      <c r="D27" s="103"/>
      <c r="E27" s="153">
        <v>2</v>
      </c>
      <c r="F27" s="90">
        <v>22</v>
      </c>
      <c r="G27" s="81" t="s">
        <v>71</v>
      </c>
      <c r="H27" s="100"/>
      <c r="I27" s="100"/>
      <c r="J27" s="103"/>
      <c r="K27" s="152">
        <v>1</v>
      </c>
      <c r="L27" s="90">
        <v>7</v>
      </c>
      <c r="M27" s="81" t="s">
        <v>20</v>
      </c>
      <c r="N27" s="99"/>
      <c r="O27" s="117">
        <v>12</v>
      </c>
    </row>
    <row r="28" spans="1:19" ht="12" customHeight="1" x14ac:dyDescent="0.55000000000000004">
      <c r="A28" s="87">
        <v>23</v>
      </c>
      <c r="B28" s="96" t="s">
        <v>149</v>
      </c>
      <c r="C28" s="100"/>
      <c r="D28" s="103"/>
      <c r="E28" s="152">
        <v>1</v>
      </c>
      <c r="F28" s="94">
        <v>23</v>
      </c>
      <c r="G28" s="81" t="s">
        <v>72</v>
      </c>
      <c r="H28" s="100"/>
      <c r="I28" s="100"/>
      <c r="J28" s="103"/>
      <c r="K28" s="152">
        <v>0</v>
      </c>
      <c r="L28" s="87">
        <v>8</v>
      </c>
      <c r="M28" s="81" t="s">
        <v>23</v>
      </c>
      <c r="N28" s="99"/>
      <c r="O28" s="117">
        <v>22</v>
      </c>
    </row>
    <row r="29" spans="1:19" ht="12" customHeight="1" x14ac:dyDescent="0.55000000000000004">
      <c r="A29" s="87">
        <v>24</v>
      </c>
      <c r="B29" s="96" t="s">
        <v>141</v>
      </c>
      <c r="C29" s="100"/>
      <c r="D29" s="103"/>
      <c r="E29" s="152">
        <v>1</v>
      </c>
      <c r="F29" s="90">
        <v>24</v>
      </c>
      <c r="G29" s="96" t="s">
        <v>136</v>
      </c>
      <c r="H29" s="100"/>
      <c r="I29" s="100"/>
      <c r="J29" s="103"/>
      <c r="K29" s="152">
        <v>1</v>
      </c>
      <c r="L29" s="90">
        <v>9</v>
      </c>
      <c r="M29" s="81" t="s">
        <v>25</v>
      </c>
      <c r="N29" s="92"/>
      <c r="O29" s="115">
        <v>4</v>
      </c>
    </row>
    <row r="30" spans="1:19" ht="12" customHeight="1" thickBot="1" x14ac:dyDescent="0.6">
      <c r="A30" s="118">
        <v>25</v>
      </c>
      <c r="B30" s="119" t="s">
        <v>167</v>
      </c>
      <c r="C30" s="119"/>
      <c r="D30" s="120"/>
      <c r="E30" s="154">
        <v>1</v>
      </c>
      <c r="F30" s="121">
        <v>25</v>
      </c>
      <c r="G30" s="122" t="s">
        <v>170</v>
      </c>
      <c r="H30" s="119"/>
      <c r="I30" s="119"/>
      <c r="J30" s="120"/>
      <c r="K30" s="154">
        <v>3</v>
      </c>
      <c r="L30" s="87">
        <v>10</v>
      </c>
      <c r="M30" s="81" t="s">
        <v>28</v>
      </c>
      <c r="N30" s="99"/>
      <c r="O30" s="117">
        <v>10</v>
      </c>
    </row>
    <row r="31" spans="1:19" ht="12" customHeight="1" thickBot="1" x14ac:dyDescent="0.6">
      <c r="A31" s="434" t="s">
        <v>107</v>
      </c>
      <c r="B31" s="435"/>
      <c r="C31" s="435"/>
      <c r="D31" s="436"/>
      <c r="E31" s="155">
        <f>SUM(E6:E30)</f>
        <v>72</v>
      </c>
      <c r="F31" s="434" t="s">
        <v>106</v>
      </c>
      <c r="G31" s="435"/>
      <c r="H31" s="435"/>
      <c r="I31" s="435"/>
      <c r="J31" s="436"/>
      <c r="K31" s="155">
        <f>SUM(K6:K30)</f>
        <v>54</v>
      </c>
      <c r="L31" s="90">
        <v>11</v>
      </c>
      <c r="M31" s="81" t="s">
        <v>30</v>
      </c>
      <c r="N31" s="99"/>
      <c r="O31" s="117">
        <v>133</v>
      </c>
    </row>
    <row r="32" spans="1:19" ht="12" customHeight="1" x14ac:dyDescent="0.55000000000000004">
      <c r="A32" s="123"/>
      <c r="B32" s="124"/>
      <c r="C32" s="124"/>
      <c r="D32" s="125"/>
      <c r="E32" s="150"/>
      <c r="F32" s="125"/>
      <c r="G32" s="125"/>
      <c r="H32" s="125"/>
      <c r="I32" s="125"/>
      <c r="J32" s="125"/>
      <c r="K32" s="157"/>
      <c r="L32" s="113">
        <v>12</v>
      </c>
      <c r="M32" s="88" t="s">
        <v>32</v>
      </c>
      <c r="N32" s="92"/>
      <c r="O32" s="115">
        <v>9</v>
      </c>
    </row>
    <row r="33" spans="1:19" ht="12" customHeight="1" x14ac:dyDescent="0.55000000000000004">
      <c r="A33" s="123"/>
      <c r="B33" s="124"/>
      <c r="C33" s="124"/>
      <c r="D33" s="124"/>
      <c r="E33" s="150"/>
      <c r="F33" s="124"/>
      <c r="G33" s="124"/>
      <c r="H33" s="124"/>
      <c r="I33" s="124"/>
      <c r="J33" s="124"/>
      <c r="K33" s="150"/>
      <c r="L33" s="114">
        <v>13</v>
      </c>
      <c r="M33" s="88" t="s">
        <v>171</v>
      </c>
      <c r="N33" s="92"/>
      <c r="O33" s="115">
        <v>4</v>
      </c>
    </row>
    <row r="34" spans="1:19" ht="12" customHeight="1" x14ac:dyDescent="0.55000000000000004">
      <c r="A34" s="123" t="s">
        <v>113</v>
      </c>
      <c r="B34" s="124"/>
      <c r="C34" s="124"/>
      <c r="D34" s="427">
        <f>E31+K31+O18+O38</f>
        <v>486</v>
      </c>
      <c r="E34" s="427"/>
      <c r="F34" s="124"/>
      <c r="G34" s="124"/>
      <c r="H34" s="124"/>
      <c r="I34" s="124"/>
      <c r="J34" s="124"/>
      <c r="K34" s="150"/>
      <c r="L34" s="113">
        <v>14</v>
      </c>
      <c r="M34" s="88" t="s">
        <v>35</v>
      </c>
      <c r="N34" s="126"/>
      <c r="O34" s="115">
        <v>4</v>
      </c>
    </row>
    <row r="35" spans="1:19" ht="12" customHeight="1" x14ac:dyDescent="0.55000000000000004">
      <c r="A35" s="123"/>
      <c r="B35" s="124"/>
      <c r="C35" s="124"/>
      <c r="D35" s="124"/>
      <c r="E35" s="150"/>
      <c r="F35" s="124"/>
      <c r="G35" s="124"/>
      <c r="H35" s="124"/>
      <c r="I35" s="124"/>
      <c r="J35" s="124"/>
      <c r="K35" s="150"/>
      <c r="L35" s="133">
        <v>15</v>
      </c>
      <c r="M35" s="126" t="s">
        <v>140</v>
      </c>
      <c r="N35" s="134"/>
      <c r="O35" s="135">
        <v>1</v>
      </c>
    </row>
    <row r="36" spans="1:19" ht="12" customHeight="1" x14ac:dyDescent="0.55000000000000004">
      <c r="A36" s="123"/>
      <c r="B36" s="124"/>
      <c r="C36" s="124"/>
      <c r="D36" s="124"/>
      <c r="E36" s="150"/>
      <c r="F36" s="124"/>
      <c r="G36" s="124"/>
      <c r="H36" s="124"/>
      <c r="I36" s="124"/>
      <c r="J36" s="124"/>
      <c r="K36" s="150"/>
      <c r="L36" s="114">
        <v>16</v>
      </c>
      <c r="M36" s="92" t="s">
        <v>164</v>
      </c>
      <c r="N36" s="92"/>
      <c r="O36" s="115">
        <v>1</v>
      </c>
    </row>
    <row r="37" spans="1:19" ht="12" customHeight="1" thickBot="1" x14ac:dyDescent="0.6">
      <c r="A37" s="123"/>
      <c r="B37" s="124"/>
      <c r="C37" s="124"/>
      <c r="D37" s="124"/>
      <c r="E37" s="150"/>
      <c r="F37" s="124"/>
      <c r="G37" s="124"/>
      <c r="H37" s="124"/>
      <c r="I37" s="124"/>
      <c r="J37" s="124"/>
      <c r="K37" s="150"/>
      <c r="L37" s="127">
        <v>17</v>
      </c>
      <c r="M37" s="136" t="s">
        <v>57</v>
      </c>
      <c r="N37" s="136"/>
      <c r="O37" s="137">
        <v>2</v>
      </c>
    </row>
    <row r="38" spans="1:19" ht="12" customHeight="1" thickBot="1" x14ac:dyDescent="0.6">
      <c r="A38" s="123"/>
      <c r="B38" s="124"/>
      <c r="C38" s="124"/>
      <c r="D38" s="124"/>
      <c r="E38" s="150"/>
      <c r="F38" s="124"/>
      <c r="G38" s="124"/>
      <c r="H38" s="124"/>
      <c r="I38" s="124"/>
      <c r="J38" s="124"/>
      <c r="K38" s="150"/>
      <c r="L38" s="479" t="s">
        <v>105</v>
      </c>
      <c r="M38" s="480"/>
      <c r="N38" s="480"/>
      <c r="O38" s="128">
        <f>SUM(O21:O37)</f>
        <v>271</v>
      </c>
    </row>
    <row r="39" spans="1:19" s="130" customFormat="1" ht="12" customHeight="1" thickBot="1" x14ac:dyDescent="0.55000000000000004">
      <c r="A39" s="129" t="s">
        <v>89</v>
      </c>
      <c r="B39" s="424" t="s">
        <v>97</v>
      </c>
      <c r="C39" s="426"/>
      <c r="D39" s="430" t="s">
        <v>98</v>
      </c>
      <c r="E39" s="430"/>
      <c r="F39" s="430"/>
      <c r="G39" s="129" t="s">
        <v>99</v>
      </c>
      <c r="H39" s="129" t="s">
        <v>30</v>
      </c>
      <c r="I39" s="424" t="s">
        <v>100</v>
      </c>
      <c r="J39" s="426"/>
      <c r="K39" s="424" t="s">
        <v>19</v>
      </c>
      <c r="L39" s="426"/>
      <c r="M39" s="129" t="s">
        <v>12</v>
      </c>
      <c r="N39" s="44" t="s">
        <v>23</v>
      </c>
      <c r="O39" s="129" t="s">
        <v>101</v>
      </c>
      <c r="P39" s="43"/>
      <c r="Q39" s="3"/>
      <c r="R39" s="3"/>
      <c r="S39" s="3"/>
    </row>
    <row r="40" spans="1:19" s="130" customFormat="1" ht="9.75" customHeight="1" x14ac:dyDescent="0.5">
      <c r="A40" s="139">
        <v>1</v>
      </c>
      <c r="B40" s="482" t="s">
        <v>172</v>
      </c>
      <c r="C40" s="483"/>
      <c r="D40" s="445" t="s">
        <v>173</v>
      </c>
      <c r="E40" s="446"/>
      <c r="F40" s="447"/>
      <c r="G40" s="145">
        <v>1</v>
      </c>
      <c r="H40" s="163">
        <v>0</v>
      </c>
      <c r="I40" s="450">
        <v>0</v>
      </c>
      <c r="J40" s="450"/>
      <c r="K40" s="478">
        <v>6</v>
      </c>
      <c r="L40" s="450"/>
      <c r="M40" s="163">
        <v>3</v>
      </c>
      <c r="N40" s="149">
        <v>0</v>
      </c>
      <c r="O40" s="143">
        <f>SUM(G40:N40)</f>
        <v>10</v>
      </c>
      <c r="P40" s="43"/>
      <c r="Q40" s="3"/>
    </row>
    <row r="41" spans="1:19" s="130" customFormat="1" ht="9.75" customHeight="1" x14ac:dyDescent="0.5">
      <c r="A41" s="140">
        <v>2</v>
      </c>
      <c r="B41" s="441" t="s">
        <v>174</v>
      </c>
      <c r="C41" s="442"/>
      <c r="D41" s="443" t="s">
        <v>175</v>
      </c>
      <c r="E41" s="443"/>
      <c r="F41" s="443"/>
      <c r="G41" s="146">
        <v>1</v>
      </c>
      <c r="H41" s="146">
        <v>15</v>
      </c>
      <c r="I41" s="448">
        <v>0</v>
      </c>
      <c r="J41" s="449"/>
      <c r="K41" s="448">
        <v>0</v>
      </c>
      <c r="L41" s="449"/>
      <c r="M41" s="151">
        <v>0</v>
      </c>
      <c r="N41" s="148">
        <v>10</v>
      </c>
      <c r="O41" s="115">
        <f>SUM(I41:N41)</f>
        <v>10</v>
      </c>
      <c r="P41" s="43"/>
      <c r="Q41" s="3"/>
    </row>
    <row r="42" spans="1:19" s="130" customFormat="1" ht="9.75" customHeight="1" x14ac:dyDescent="0.5">
      <c r="A42" s="140">
        <v>3</v>
      </c>
      <c r="B42" s="441" t="s">
        <v>176</v>
      </c>
      <c r="C42" s="485"/>
      <c r="D42" s="444" t="s">
        <v>175</v>
      </c>
      <c r="E42" s="443"/>
      <c r="F42" s="443"/>
      <c r="G42" s="146">
        <v>1</v>
      </c>
      <c r="H42" s="146">
        <v>6</v>
      </c>
      <c r="I42" s="448">
        <v>0</v>
      </c>
      <c r="J42" s="481"/>
      <c r="K42" s="448">
        <v>0</v>
      </c>
      <c r="L42" s="449"/>
      <c r="M42" s="151">
        <v>0</v>
      </c>
      <c r="N42" s="148">
        <v>6</v>
      </c>
      <c r="O42" s="115">
        <f>SUM(O40:O41)</f>
        <v>20</v>
      </c>
      <c r="P42" s="43"/>
      <c r="Q42" s="3"/>
    </row>
    <row r="43" spans="1:19" s="130" customFormat="1" ht="9.75" customHeight="1" x14ac:dyDescent="0.5">
      <c r="A43" s="140">
        <v>4</v>
      </c>
      <c r="B43" s="441" t="s">
        <v>177</v>
      </c>
      <c r="C43" s="442"/>
      <c r="D43" s="443" t="s">
        <v>154</v>
      </c>
      <c r="E43" s="443"/>
      <c r="F43" s="443"/>
      <c r="G43" s="151">
        <v>1</v>
      </c>
      <c r="H43" s="148">
        <v>4</v>
      </c>
      <c r="I43" s="448">
        <v>10</v>
      </c>
      <c r="J43" s="481"/>
      <c r="K43" s="448">
        <v>0</v>
      </c>
      <c r="L43" s="449"/>
      <c r="M43" s="151">
        <v>0</v>
      </c>
      <c r="N43" s="146">
        <v>0</v>
      </c>
      <c r="O43" s="115">
        <f t="shared" ref="O43:O50" si="0">SUM(G43:N43)</f>
        <v>15</v>
      </c>
      <c r="P43" s="3"/>
      <c r="Q43" s="3"/>
      <c r="R43" s="3"/>
      <c r="S43" s="3"/>
    </row>
    <row r="44" spans="1:19" s="130" customFormat="1" ht="9.75" customHeight="1" x14ac:dyDescent="0.5">
      <c r="A44" s="140">
        <v>5</v>
      </c>
      <c r="B44" s="441" t="s">
        <v>178</v>
      </c>
      <c r="C44" s="485"/>
      <c r="D44" s="444" t="s">
        <v>154</v>
      </c>
      <c r="E44" s="443"/>
      <c r="F44" s="443"/>
      <c r="G44" s="151">
        <v>1</v>
      </c>
      <c r="H44" s="151">
        <v>6</v>
      </c>
      <c r="I44" s="448">
        <v>0</v>
      </c>
      <c r="J44" s="449"/>
      <c r="K44" s="448">
        <v>0</v>
      </c>
      <c r="L44" s="449"/>
      <c r="M44" s="151">
        <v>0</v>
      </c>
      <c r="N44" s="146">
        <v>10</v>
      </c>
      <c r="O44" s="115">
        <f t="shared" si="0"/>
        <v>17</v>
      </c>
    </row>
    <row r="45" spans="1:19" s="130" customFormat="1" ht="9.75" customHeight="1" x14ac:dyDescent="0.5">
      <c r="A45" s="141">
        <v>6</v>
      </c>
      <c r="B45" s="441" t="s">
        <v>179</v>
      </c>
      <c r="C45" s="442"/>
      <c r="D45" s="444" t="s">
        <v>181</v>
      </c>
      <c r="E45" s="443"/>
      <c r="F45" s="473"/>
      <c r="G45" s="164">
        <v>1</v>
      </c>
      <c r="H45" s="165">
        <v>7</v>
      </c>
      <c r="I45" s="448">
        <v>0</v>
      </c>
      <c r="J45" s="449"/>
      <c r="K45" s="448">
        <v>0</v>
      </c>
      <c r="L45" s="449"/>
      <c r="M45" s="165">
        <v>0</v>
      </c>
      <c r="N45" s="164">
        <v>0</v>
      </c>
      <c r="O45" s="115">
        <f t="shared" si="0"/>
        <v>8</v>
      </c>
    </row>
    <row r="46" spans="1:19" s="130" customFormat="1" ht="9.75" customHeight="1" x14ac:dyDescent="0.5">
      <c r="A46" s="141">
        <v>7</v>
      </c>
      <c r="B46" s="441" t="s">
        <v>180</v>
      </c>
      <c r="C46" s="442"/>
      <c r="D46" s="444" t="s">
        <v>181</v>
      </c>
      <c r="E46" s="443"/>
      <c r="F46" s="473"/>
      <c r="G46" s="164">
        <v>1</v>
      </c>
      <c r="H46" s="165">
        <v>19</v>
      </c>
      <c r="I46" s="448">
        <v>0</v>
      </c>
      <c r="J46" s="449"/>
      <c r="K46" s="448">
        <v>0</v>
      </c>
      <c r="L46" s="449"/>
      <c r="M46" s="165">
        <v>0</v>
      </c>
      <c r="N46" s="164">
        <v>0</v>
      </c>
      <c r="O46" s="115">
        <f t="shared" si="0"/>
        <v>20</v>
      </c>
    </row>
    <row r="47" spans="1:19" s="130" customFormat="1" ht="9.75" customHeight="1" x14ac:dyDescent="0.5">
      <c r="A47" s="141">
        <v>8</v>
      </c>
      <c r="B47" s="441" t="s">
        <v>182</v>
      </c>
      <c r="C47" s="442"/>
      <c r="D47" s="444" t="s">
        <v>181</v>
      </c>
      <c r="E47" s="443"/>
      <c r="F47" s="473"/>
      <c r="G47" s="164">
        <v>1</v>
      </c>
      <c r="H47" s="165">
        <v>15</v>
      </c>
      <c r="I47" s="448">
        <v>0</v>
      </c>
      <c r="J47" s="449"/>
      <c r="K47" s="448">
        <v>0</v>
      </c>
      <c r="L47" s="449"/>
      <c r="M47" s="165">
        <v>0</v>
      </c>
      <c r="N47" s="164">
        <v>0</v>
      </c>
      <c r="O47" s="115">
        <f t="shared" si="0"/>
        <v>16</v>
      </c>
    </row>
    <row r="48" spans="1:19" s="130" customFormat="1" ht="9.75" customHeight="1" x14ac:dyDescent="0.5">
      <c r="A48" s="141">
        <v>9</v>
      </c>
      <c r="B48" s="441" t="s">
        <v>183</v>
      </c>
      <c r="C48" s="442"/>
      <c r="D48" s="444" t="s">
        <v>184</v>
      </c>
      <c r="E48" s="443"/>
      <c r="F48" s="473"/>
      <c r="G48" s="164">
        <v>1</v>
      </c>
      <c r="H48" s="165">
        <v>14</v>
      </c>
      <c r="I48" s="448">
        <v>0</v>
      </c>
      <c r="J48" s="449"/>
      <c r="K48" s="448">
        <v>0</v>
      </c>
      <c r="L48" s="449"/>
      <c r="M48" s="165">
        <v>0</v>
      </c>
      <c r="N48" s="164">
        <v>5</v>
      </c>
      <c r="O48" s="115">
        <f t="shared" si="0"/>
        <v>20</v>
      </c>
    </row>
    <row r="49" spans="1:15" s="130" customFormat="1" ht="9.75" customHeight="1" x14ac:dyDescent="0.5">
      <c r="A49" s="141">
        <v>10</v>
      </c>
      <c r="B49" s="441" t="s">
        <v>185</v>
      </c>
      <c r="C49" s="442"/>
      <c r="D49" s="444" t="s">
        <v>186</v>
      </c>
      <c r="E49" s="443"/>
      <c r="F49" s="473"/>
      <c r="G49" s="164">
        <v>1</v>
      </c>
      <c r="H49" s="165">
        <v>5</v>
      </c>
      <c r="I49" s="448">
        <v>0</v>
      </c>
      <c r="J49" s="449"/>
      <c r="K49" s="448">
        <v>0</v>
      </c>
      <c r="L49" s="449"/>
      <c r="M49" s="165">
        <v>0</v>
      </c>
      <c r="N49" s="164">
        <v>0</v>
      </c>
      <c r="O49" s="115">
        <f t="shared" si="0"/>
        <v>6</v>
      </c>
    </row>
    <row r="50" spans="1:15" s="130" customFormat="1" ht="9.75" customHeight="1" x14ac:dyDescent="0.5">
      <c r="A50" s="142">
        <v>11</v>
      </c>
      <c r="B50" s="484" t="s">
        <v>188</v>
      </c>
      <c r="C50" s="484"/>
      <c r="D50" s="472" t="s">
        <v>187</v>
      </c>
      <c r="E50" s="472"/>
      <c r="F50" s="472"/>
      <c r="G50" s="151">
        <v>1</v>
      </c>
      <c r="H50" s="166">
        <v>6</v>
      </c>
      <c r="I50" s="474">
        <v>0</v>
      </c>
      <c r="J50" s="474"/>
      <c r="K50" s="448">
        <v>0</v>
      </c>
      <c r="L50" s="449"/>
      <c r="M50" s="151">
        <v>0</v>
      </c>
      <c r="N50" s="146">
        <v>0</v>
      </c>
      <c r="O50" s="115">
        <f t="shared" si="0"/>
        <v>7</v>
      </c>
    </row>
    <row r="51" spans="1:15" s="130" customFormat="1" ht="9.75" customHeight="1" x14ac:dyDescent="0.5">
      <c r="A51" s="142">
        <v>12</v>
      </c>
      <c r="B51" s="138" t="s">
        <v>189</v>
      </c>
      <c r="C51" s="138"/>
      <c r="D51" s="472" t="s">
        <v>190</v>
      </c>
      <c r="E51" s="472"/>
      <c r="F51" s="472"/>
      <c r="G51" s="151">
        <v>1</v>
      </c>
      <c r="H51" s="166">
        <v>10</v>
      </c>
      <c r="I51" s="448">
        <v>0</v>
      </c>
      <c r="J51" s="449"/>
      <c r="K51" s="448">
        <v>0</v>
      </c>
      <c r="L51" s="449"/>
      <c r="M51" s="151">
        <v>0</v>
      </c>
      <c r="N51" s="146">
        <v>5</v>
      </c>
      <c r="O51" s="115">
        <f>SUM(I51:N51)</f>
        <v>5</v>
      </c>
    </row>
    <row r="52" spans="1:15" s="130" customFormat="1" ht="9.75" customHeight="1" x14ac:dyDescent="0.5">
      <c r="A52" s="142">
        <v>13</v>
      </c>
      <c r="B52" s="472" t="s">
        <v>160</v>
      </c>
      <c r="C52" s="472"/>
      <c r="D52" s="472" t="s">
        <v>191</v>
      </c>
      <c r="E52" s="472"/>
      <c r="F52" s="472"/>
      <c r="G52" s="151">
        <v>1</v>
      </c>
      <c r="H52" s="166">
        <v>15</v>
      </c>
      <c r="I52" s="448">
        <v>0</v>
      </c>
      <c r="J52" s="449"/>
      <c r="K52" s="448">
        <v>0</v>
      </c>
      <c r="L52" s="449"/>
      <c r="M52" s="151">
        <v>0</v>
      </c>
      <c r="N52" s="146">
        <v>0</v>
      </c>
      <c r="O52" s="115">
        <f t="shared" ref="O52:O59" si="1">SUM(G52:N52)</f>
        <v>16</v>
      </c>
    </row>
    <row r="53" spans="1:15" s="130" customFormat="1" ht="9.75" customHeight="1" x14ac:dyDescent="0.5">
      <c r="A53" s="142">
        <v>14</v>
      </c>
      <c r="B53" s="472" t="s">
        <v>192</v>
      </c>
      <c r="C53" s="472"/>
      <c r="D53" s="472" t="s">
        <v>192</v>
      </c>
      <c r="E53" s="472"/>
      <c r="F53" s="472"/>
      <c r="G53" s="151">
        <v>1</v>
      </c>
      <c r="H53" s="166">
        <v>35</v>
      </c>
      <c r="I53" s="448">
        <v>0</v>
      </c>
      <c r="J53" s="449"/>
      <c r="K53" s="448">
        <v>0</v>
      </c>
      <c r="L53" s="449"/>
      <c r="M53" s="151">
        <v>0</v>
      </c>
      <c r="N53" s="146">
        <v>0</v>
      </c>
      <c r="O53" s="115">
        <f t="shared" si="1"/>
        <v>36</v>
      </c>
    </row>
    <row r="54" spans="1:15" s="124" customFormat="1" ht="11.25" customHeight="1" x14ac:dyDescent="0.45">
      <c r="A54" s="113">
        <v>15</v>
      </c>
      <c r="B54" s="466" t="s">
        <v>193</v>
      </c>
      <c r="C54" s="453"/>
      <c r="D54" s="453" t="s">
        <v>194</v>
      </c>
      <c r="E54" s="453"/>
      <c r="F54" s="453"/>
      <c r="G54" s="167">
        <v>1</v>
      </c>
      <c r="H54" s="168">
        <v>34</v>
      </c>
      <c r="I54" s="470">
        <v>0</v>
      </c>
      <c r="J54" s="471"/>
      <c r="K54" s="470">
        <v>0</v>
      </c>
      <c r="L54" s="471"/>
      <c r="M54" s="179">
        <v>0</v>
      </c>
      <c r="N54" s="180">
        <v>0</v>
      </c>
      <c r="O54" s="181">
        <f t="shared" si="1"/>
        <v>35</v>
      </c>
    </row>
    <row r="55" spans="1:15" s="124" customFormat="1" ht="11.25" customHeight="1" x14ac:dyDescent="0.45">
      <c r="A55" s="113">
        <v>16</v>
      </c>
      <c r="B55" s="92" t="s">
        <v>206</v>
      </c>
      <c r="C55" s="99"/>
      <c r="D55" s="200" t="s">
        <v>207</v>
      </c>
      <c r="E55" s="92"/>
      <c r="F55" s="99"/>
      <c r="G55" s="167"/>
      <c r="H55" s="202"/>
      <c r="I55" s="451"/>
      <c r="J55" s="452"/>
      <c r="K55" s="451"/>
      <c r="L55" s="452"/>
      <c r="M55" s="167"/>
      <c r="N55" s="203"/>
      <c r="O55" s="115"/>
    </row>
    <row r="56" spans="1:15" s="124" customFormat="1" ht="11.25" customHeight="1" x14ac:dyDescent="0.45">
      <c r="A56" s="201">
        <v>17</v>
      </c>
      <c r="B56" s="174" t="s">
        <v>196</v>
      </c>
      <c r="C56" s="175"/>
      <c r="D56" s="176" t="s">
        <v>197</v>
      </c>
      <c r="E56" s="174"/>
      <c r="F56" s="175"/>
      <c r="G56" s="177">
        <v>0</v>
      </c>
      <c r="H56" s="178">
        <v>0</v>
      </c>
      <c r="I56" s="458">
        <v>0</v>
      </c>
      <c r="J56" s="459"/>
      <c r="K56" s="458">
        <v>0</v>
      </c>
      <c r="L56" s="459"/>
      <c r="M56" s="177">
        <v>0</v>
      </c>
      <c r="N56" s="150">
        <v>0</v>
      </c>
      <c r="O56" s="184">
        <f t="shared" si="1"/>
        <v>0</v>
      </c>
    </row>
    <row r="57" spans="1:15" s="124" customFormat="1" ht="11.25" customHeight="1" x14ac:dyDescent="0.45">
      <c r="A57" s="113">
        <v>18</v>
      </c>
      <c r="B57" s="464" t="s">
        <v>198</v>
      </c>
      <c r="C57" s="466"/>
      <c r="D57" s="464" t="s">
        <v>199</v>
      </c>
      <c r="E57" s="465"/>
      <c r="F57" s="466"/>
      <c r="G57" s="167">
        <v>0</v>
      </c>
      <c r="H57" s="168">
        <v>0</v>
      </c>
      <c r="I57" s="451">
        <v>0</v>
      </c>
      <c r="J57" s="452"/>
      <c r="K57" s="451">
        <v>0</v>
      </c>
      <c r="L57" s="452"/>
      <c r="M57" s="167">
        <v>0</v>
      </c>
      <c r="N57" s="167">
        <v>0</v>
      </c>
      <c r="O57" s="115">
        <f t="shared" si="1"/>
        <v>0</v>
      </c>
    </row>
    <row r="58" spans="1:15" s="124" customFormat="1" ht="11.25" customHeight="1" x14ac:dyDescent="0.45">
      <c r="A58" s="113">
        <v>19</v>
      </c>
      <c r="B58" s="464" t="s">
        <v>201</v>
      </c>
      <c r="C58" s="466"/>
      <c r="D58" s="464" t="s">
        <v>202</v>
      </c>
      <c r="E58" s="465"/>
      <c r="F58" s="466"/>
      <c r="G58" s="167">
        <v>0</v>
      </c>
      <c r="H58" s="168">
        <v>0</v>
      </c>
      <c r="I58" s="451">
        <v>0</v>
      </c>
      <c r="J58" s="452"/>
      <c r="K58" s="451">
        <v>0</v>
      </c>
      <c r="L58" s="452"/>
      <c r="M58" s="167">
        <v>0</v>
      </c>
      <c r="N58" s="167">
        <v>0</v>
      </c>
      <c r="O58" s="115">
        <f t="shared" si="1"/>
        <v>0</v>
      </c>
    </row>
    <row r="59" spans="1:15" s="124" customFormat="1" ht="11.25" customHeight="1" thickBot="1" x14ac:dyDescent="0.5">
      <c r="A59" s="183"/>
      <c r="B59" s="467"/>
      <c r="C59" s="469"/>
      <c r="D59" s="467"/>
      <c r="E59" s="468"/>
      <c r="F59" s="469"/>
      <c r="G59" s="182">
        <v>0</v>
      </c>
      <c r="H59" s="192">
        <v>0</v>
      </c>
      <c r="I59" s="462">
        <v>0</v>
      </c>
      <c r="J59" s="463"/>
      <c r="K59" s="462">
        <v>0</v>
      </c>
      <c r="L59" s="463"/>
      <c r="M59" s="182">
        <v>0</v>
      </c>
      <c r="N59" s="182">
        <v>0</v>
      </c>
      <c r="O59" s="137">
        <f t="shared" si="1"/>
        <v>0</v>
      </c>
    </row>
    <row r="60" spans="1:15" ht="14.25" customHeight="1" thickBot="1" x14ac:dyDescent="0.6">
      <c r="A60" s="475" t="s">
        <v>101</v>
      </c>
      <c r="B60" s="456"/>
      <c r="C60" s="457"/>
      <c r="D60" s="455"/>
      <c r="E60" s="456"/>
      <c r="F60" s="457"/>
      <c r="G60" s="169">
        <f>SUM(G40:G59)</f>
        <v>15</v>
      </c>
      <c r="H60" s="170">
        <f>SUM(H40:H59)</f>
        <v>191</v>
      </c>
      <c r="I60" s="455">
        <f>SUM(I40:I59)</f>
        <v>10</v>
      </c>
      <c r="J60" s="456"/>
      <c r="K60" s="460">
        <f>SUM(K40:K59)</f>
        <v>6</v>
      </c>
      <c r="L60" s="461"/>
      <c r="M60" s="169">
        <f>SUM(M40:M59)</f>
        <v>3</v>
      </c>
      <c r="N60" s="147">
        <f>SUM(N40:N59)</f>
        <v>36</v>
      </c>
      <c r="O60" s="144">
        <f>SUM(G60:N60)</f>
        <v>261</v>
      </c>
    </row>
    <row r="61" spans="1:15" x14ac:dyDescent="0.55000000000000004">
      <c r="B61" s="132" t="s">
        <v>114</v>
      </c>
      <c r="C61" s="132"/>
      <c r="D61" s="132"/>
      <c r="E61" s="156"/>
      <c r="F61" s="416">
        <f>D34+O60</f>
        <v>747</v>
      </c>
      <c r="G61" s="416"/>
      <c r="K61" s="454"/>
      <c r="L61" s="454"/>
    </row>
    <row r="62" spans="1:15" ht="11.25" customHeight="1" x14ac:dyDescent="0.55000000000000004">
      <c r="B62" s="56"/>
      <c r="C62" s="79"/>
      <c r="N62" s="78"/>
    </row>
    <row r="63" spans="1:15" x14ac:dyDescent="0.55000000000000004">
      <c r="B63" s="131" t="s">
        <v>44</v>
      </c>
      <c r="C63" s="131"/>
      <c r="D63" s="132"/>
      <c r="E63" s="156"/>
      <c r="F63" s="131" t="s">
        <v>195</v>
      </c>
      <c r="G63" s="131"/>
      <c r="H63" s="131"/>
      <c r="I63" s="132"/>
      <c r="J63" s="131" t="s">
        <v>162</v>
      </c>
      <c r="K63" s="158"/>
      <c r="L63" s="131"/>
      <c r="M63" s="132"/>
      <c r="N63" s="131" t="s">
        <v>161</v>
      </c>
    </row>
  </sheetData>
  <mergeCells count="103">
    <mergeCell ref="B48:C48"/>
    <mergeCell ref="B40:C40"/>
    <mergeCell ref="B50:C50"/>
    <mergeCell ref="K44:L44"/>
    <mergeCell ref="K45:L45"/>
    <mergeCell ref="K43:L43"/>
    <mergeCell ref="B43:C43"/>
    <mergeCell ref="B44:C44"/>
    <mergeCell ref="D48:F48"/>
    <mergeCell ref="B45:C45"/>
    <mergeCell ref="I45:J45"/>
    <mergeCell ref="I47:J47"/>
    <mergeCell ref="B42:C42"/>
    <mergeCell ref="B54:C54"/>
    <mergeCell ref="A60:C60"/>
    <mergeCell ref="B57:C57"/>
    <mergeCell ref="B58:C58"/>
    <mergeCell ref="B59:C59"/>
    <mergeCell ref="P19:S19"/>
    <mergeCell ref="D39:F39"/>
    <mergeCell ref="I39:J39"/>
    <mergeCell ref="M20:O20"/>
    <mergeCell ref="A31:D31"/>
    <mergeCell ref="K41:L41"/>
    <mergeCell ref="B47:C47"/>
    <mergeCell ref="I46:J46"/>
    <mergeCell ref="D44:F44"/>
    <mergeCell ref="K40:L40"/>
    <mergeCell ref="L38:N38"/>
    <mergeCell ref="B46:C46"/>
    <mergeCell ref="D47:F47"/>
    <mergeCell ref="D43:F43"/>
    <mergeCell ref="I42:J42"/>
    <mergeCell ref="I43:J43"/>
    <mergeCell ref="I44:J44"/>
    <mergeCell ref="D45:F45"/>
    <mergeCell ref="D46:F46"/>
    <mergeCell ref="D52:F52"/>
    <mergeCell ref="D53:F53"/>
    <mergeCell ref="B52:C52"/>
    <mergeCell ref="B49:C49"/>
    <mergeCell ref="D51:F51"/>
    <mergeCell ref="D50:F50"/>
    <mergeCell ref="D49:F49"/>
    <mergeCell ref="B53:C53"/>
    <mergeCell ref="I52:J52"/>
    <mergeCell ref="I50:J50"/>
    <mergeCell ref="K53:L53"/>
    <mergeCell ref="K54:L54"/>
    <mergeCell ref="I48:J48"/>
    <mergeCell ref="I49:J49"/>
    <mergeCell ref="I51:J51"/>
    <mergeCell ref="K46:L46"/>
    <mergeCell ref="K47:L47"/>
    <mergeCell ref="K48:L48"/>
    <mergeCell ref="K49:L49"/>
    <mergeCell ref="K50:L50"/>
    <mergeCell ref="K51:L51"/>
    <mergeCell ref="K52:L52"/>
    <mergeCell ref="I53:J53"/>
    <mergeCell ref="I55:J55"/>
    <mergeCell ref="K55:L55"/>
    <mergeCell ref="D54:F54"/>
    <mergeCell ref="K61:L61"/>
    <mergeCell ref="D60:F60"/>
    <mergeCell ref="I60:J60"/>
    <mergeCell ref="I56:J56"/>
    <mergeCell ref="K60:L60"/>
    <mergeCell ref="K56:L56"/>
    <mergeCell ref="I57:J57"/>
    <mergeCell ref="I58:J58"/>
    <mergeCell ref="I59:J59"/>
    <mergeCell ref="K57:L57"/>
    <mergeCell ref="K58:L58"/>
    <mergeCell ref="K59:L59"/>
    <mergeCell ref="D57:F57"/>
    <mergeCell ref="D58:F58"/>
    <mergeCell ref="D59:F59"/>
    <mergeCell ref="I54:J54"/>
    <mergeCell ref="F61:G61"/>
    <mergeCell ref="K39:L39"/>
    <mergeCell ref="B39:C39"/>
    <mergeCell ref="B41:C41"/>
    <mergeCell ref="D41:F41"/>
    <mergeCell ref="D42:F42"/>
    <mergeCell ref="D40:F40"/>
    <mergeCell ref="K42:L42"/>
    <mergeCell ref="I40:J40"/>
    <mergeCell ref="I41:J41"/>
    <mergeCell ref="A1:C3"/>
    <mergeCell ref="D1:L1"/>
    <mergeCell ref="D2:L2"/>
    <mergeCell ref="D3:L3"/>
    <mergeCell ref="G4:K4"/>
    <mergeCell ref="D34:E34"/>
    <mergeCell ref="B5:D5"/>
    <mergeCell ref="B4:E4"/>
    <mergeCell ref="L18:N18"/>
    <mergeCell ref="F31:J31"/>
    <mergeCell ref="M1:O2"/>
    <mergeCell ref="M3:O3"/>
    <mergeCell ref="M5:N5"/>
    <mergeCell ref="G5:J5"/>
  </mergeCells>
  <phoneticPr fontId="15" type="noConversion"/>
  <pageMargins left="0.51" right="0.49" top="0.59" bottom="0.53" header="0.28999999999999998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3"/>
  <sheetViews>
    <sheetView topLeftCell="A10" zoomScale="63" zoomScaleNormal="63" zoomScaleSheetLayoutView="85" workbookViewId="0">
      <selection activeCell="A20" sqref="A20:H20"/>
    </sheetView>
  </sheetViews>
  <sheetFormatPr defaultColWidth="9.1015625" defaultRowHeight="15.6" x14ac:dyDescent="0.6"/>
  <cols>
    <col min="1" max="1" width="13.3125" style="213" customWidth="1"/>
    <col min="2" max="2" width="15.5234375" style="213" customWidth="1"/>
    <col min="3" max="3" width="55.5234375" style="213" customWidth="1"/>
    <col min="4" max="4" width="25.89453125" style="213" customWidth="1"/>
    <col min="5" max="5" width="14.1015625" style="213" customWidth="1"/>
    <col min="6" max="7" width="13.68359375" style="213" customWidth="1"/>
    <col min="8" max="8" width="27.68359375" style="213" customWidth="1"/>
    <col min="9" max="9" width="10" style="213" customWidth="1"/>
    <col min="10" max="10" width="9.5234375" style="213" customWidth="1"/>
    <col min="11" max="11" width="9.41796875" style="213" customWidth="1"/>
    <col min="12" max="12" width="10" style="213" customWidth="1"/>
    <col min="13" max="16384" width="9.1015625" style="213"/>
  </cols>
  <sheetData>
    <row r="1" spans="1:20" ht="79.95" customHeight="1" thickBot="1" x14ac:dyDescent="0.65">
      <c r="A1" s="517" t="s">
        <v>290</v>
      </c>
      <c r="B1" s="518"/>
      <c r="C1" s="488" t="str">
        <f>+'Tools &amp; Equipment'!C1:I1</f>
        <v xml:space="preserve">DAILY PROGRESS REPORT
</v>
      </c>
      <c r="D1" s="488"/>
      <c r="E1" s="488"/>
      <c r="F1" s="488"/>
      <c r="G1" s="519"/>
      <c r="H1" s="248" t="s">
        <v>290</v>
      </c>
      <c r="L1" s="231"/>
      <c r="M1" s="231"/>
      <c r="N1" s="231"/>
      <c r="O1" s="231"/>
      <c r="P1" s="231"/>
      <c r="Q1" s="231"/>
      <c r="R1" s="231"/>
      <c r="S1" s="231"/>
      <c r="T1" s="231"/>
    </row>
    <row r="2" spans="1:20" ht="8.4" customHeight="1" thickTop="1" x14ac:dyDescent="0.6">
      <c r="A2" s="249"/>
      <c r="B2" s="217"/>
      <c r="C2" s="217"/>
      <c r="D2" s="217"/>
      <c r="E2" s="217"/>
      <c r="F2" s="217"/>
      <c r="G2" s="217"/>
      <c r="H2" s="250"/>
      <c r="L2" s="231"/>
      <c r="M2" s="231"/>
      <c r="N2" s="231"/>
      <c r="O2" s="231"/>
      <c r="P2" s="231"/>
      <c r="Q2" s="231"/>
      <c r="R2" s="231"/>
      <c r="S2" s="231"/>
      <c r="T2" s="231"/>
    </row>
    <row r="3" spans="1:20" ht="24.75" customHeight="1" x14ac:dyDescent="0.6">
      <c r="A3" s="489" t="s">
        <v>247</v>
      </c>
      <c r="B3" s="490"/>
      <c r="C3" s="490"/>
      <c r="D3" s="490"/>
      <c r="E3" s="490"/>
      <c r="F3" s="490"/>
      <c r="G3" s="520"/>
      <c r="H3" s="491"/>
      <c r="L3" s="231"/>
      <c r="M3" s="231"/>
      <c r="N3" s="231"/>
      <c r="O3" s="231"/>
      <c r="P3" s="231"/>
      <c r="Q3" s="231"/>
      <c r="R3" s="231"/>
    </row>
    <row r="4" spans="1:20" ht="32.25" customHeight="1" x14ac:dyDescent="0.6">
      <c r="A4" s="486" t="s">
        <v>218</v>
      </c>
      <c r="B4" s="487"/>
      <c r="C4" s="487"/>
      <c r="D4" s="487"/>
      <c r="E4" s="487"/>
      <c r="F4" s="487"/>
      <c r="G4" s="521"/>
      <c r="H4" s="251">
        <f ca="1">'Manpower Report'!I3-1</f>
        <v>45893</v>
      </c>
      <c r="J4" s="256"/>
      <c r="L4" s="231"/>
      <c r="M4" s="231"/>
      <c r="N4" s="231"/>
      <c r="O4" s="231"/>
      <c r="Q4" s="231"/>
      <c r="R4" s="231"/>
      <c r="S4" s="231"/>
      <c r="T4" s="231"/>
    </row>
    <row r="5" spans="1:20" ht="32.25" customHeight="1" x14ac:dyDescent="0.6">
      <c r="A5" s="252" t="s">
        <v>244</v>
      </c>
      <c r="B5" s="405" t="s">
        <v>214</v>
      </c>
      <c r="C5" s="405"/>
      <c r="D5" s="242" t="s">
        <v>254</v>
      </c>
      <c r="E5" s="243" t="s">
        <v>215</v>
      </c>
      <c r="F5" s="244" t="s">
        <v>217</v>
      </c>
      <c r="G5" s="522" t="s">
        <v>297</v>
      </c>
      <c r="H5" s="253" t="s">
        <v>224</v>
      </c>
      <c r="M5" s="231"/>
      <c r="N5" s="231"/>
      <c r="O5" s="231"/>
      <c r="Q5" s="231"/>
      <c r="R5" s="231"/>
      <c r="S5" s="231"/>
      <c r="T5" s="231"/>
    </row>
    <row r="6" spans="1:20" ht="43.8" customHeight="1" x14ac:dyDescent="0.6">
      <c r="A6" s="254">
        <v>1</v>
      </c>
      <c r="B6" s="492" t="s">
        <v>278</v>
      </c>
      <c r="C6" s="493"/>
      <c r="D6" s="245" t="s">
        <v>269</v>
      </c>
      <c r="E6" s="257"/>
      <c r="F6" s="268"/>
      <c r="G6" s="270">
        <v>1</v>
      </c>
      <c r="H6" s="270"/>
    </row>
    <row r="7" spans="1:20" ht="43.2" customHeight="1" x14ac:dyDescent="0.6">
      <c r="A7" s="254">
        <v>2</v>
      </c>
      <c r="B7" s="492" t="s">
        <v>278</v>
      </c>
      <c r="C7" s="493"/>
      <c r="D7" s="245" t="s">
        <v>270</v>
      </c>
      <c r="E7" s="257"/>
      <c r="F7" s="268"/>
      <c r="G7" s="270">
        <v>1</v>
      </c>
      <c r="H7" s="270"/>
    </row>
    <row r="8" spans="1:20" ht="43.2" customHeight="1" x14ac:dyDescent="0.6">
      <c r="A8" s="254">
        <f>+A7+1</f>
        <v>3</v>
      </c>
      <c r="B8" s="492" t="s">
        <v>278</v>
      </c>
      <c r="C8" s="493"/>
      <c r="D8" s="245" t="s">
        <v>271</v>
      </c>
      <c r="E8" s="257"/>
      <c r="F8" s="268"/>
      <c r="G8" s="270">
        <v>1</v>
      </c>
      <c r="H8" s="270"/>
    </row>
    <row r="9" spans="1:20" ht="43.2" customHeight="1" x14ac:dyDescent="0.6">
      <c r="A9" s="254">
        <f>+A8+1</f>
        <v>4</v>
      </c>
      <c r="B9" s="492" t="s">
        <v>278</v>
      </c>
      <c r="C9" s="493"/>
      <c r="D9" s="245" t="s">
        <v>273</v>
      </c>
      <c r="E9" s="257"/>
      <c r="F9" s="268"/>
      <c r="G9" s="270">
        <v>1</v>
      </c>
      <c r="H9" s="270"/>
    </row>
    <row r="10" spans="1:20" ht="40.799999999999997" customHeight="1" x14ac:dyDescent="0.6">
      <c r="A10" s="254">
        <f>+A9+1</f>
        <v>5</v>
      </c>
      <c r="B10" s="492" t="s">
        <v>276</v>
      </c>
      <c r="C10" s="493"/>
      <c r="D10" s="245" t="s">
        <v>281</v>
      </c>
      <c r="E10" s="257"/>
      <c r="F10" s="268"/>
      <c r="G10" s="270">
        <v>1</v>
      </c>
      <c r="H10" s="270"/>
    </row>
    <row r="11" spans="1:20" ht="40.799999999999997" customHeight="1" x14ac:dyDescent="0.6">
      <c r="A11" s="254">
        <f t="shared" ref="A11:A12" si="0">+A10+1</f>
        <v>6</v>
      </c>
      <c r="B11" s="492" t="s">
        <v>280</v>
      </c>
      <c r="C11" s="493"/>
      <c r="D11" s="245" t="s">
        <v>281</v>
      </c>
      <c r="E11" s="257"/>
      <c r="F11" s="268"/>
      <c r="G11" s="270">
        <v>1</v>
      </c>
      <c r="H11" s="270"/>
    </row>
    <row r="12" spans="1:20" ht="40.799999999999997" customHeight="1" x14ac:dyDescent="0.6">
      <c r="A12" s="254">
        <f t="shared" si="0"/>
        <v>7</v>
      </c>
      <c r="B12" s="492" t="s">
        <v>282</v>
      </c>
      <c r="C12" s="493"/>
      <c r="D12" s="245" t="s">
        <v>281</v>
      </c>
      <c r="E12" s="257"/>
      <c r="F12" s="268"/>
      <c r="G12" s="270">
        <v>0.3</v>
      </c>
      <c r="H12" s="270"/>
    </row>
    <row r="13" spans="1:20" ht="33" customHeight="1" x14ac:dyDescent="0.6">
      <c r="A13" s="504"/>
      <c r="B13" s="505"/>
      <c r="C13" s="505"/>
      <c r="D13" s="505"/>
      <c r="E13" s="505"/>
      <c r="F13" s="506"/>
      <c r="G13" s="274"/>
      <c r="H13" s="251">
        <f ca="1">H4+1</f>
        <v>45894</v>
      </c>
    </row>
    <row r="14" spans="1:20" ht="33" customHeight="1" x14ac:dyDescent="0.6">
      <c r="A14" s="252" t="s">
        <v>261</v>
      </c>
      <c r="B14" s="497" t="s">
        <v>214</v>
      </c>
      <c r="C14" s="498"/>
      <c r="D14" s="242" t="s">
        <v>223</v>
      </c>
      <c r="E14" s="243" t="s">
        <v>215</v>
      </c>
      <c r="F14" s="244" t="s">
        <v>217</v>
      </c>
      <c r="G14" s="522" t="s">
        <v>297</v>
      </c>
      <c r="H14" s="253" t="s">
        <v>224</v>
      </c>
    </row>
    <row r="15" spans="1:20" ht="34.950000000000003" customHeight="1" x14ac:dyDescent="0.6">
      <c r="A15" s="254">
        <v>1</v>
      </c>
      <c r="B15" s="492" t="s">
        <v>283</v>
      </c>
      <c r="C15" s="493"/>
      <c r="D15" s="245" t="s">
        <v>281</v>
      </c>
      <c r="E15" s="257"/>
      <c r="F15" s="268"/>
      <c r="G15" s="523"/>
      <c r="H15" s="270"/>
    </row>
    <row r="16" spans="1:20" ht="43.8" customHeight="1" x14ac:dyDescent="0.6">
      <c r="A16" s="254">
        <v>2</v>
      </c>
      <c r="B16" s="492" t="s">
        <v>284</v>
      </c>
      <c r="C16" s="493"/>
      <c r="D16" s="245"/>
      <c r="E16" s="257"/>
      <c r="F16" s="268"/>
      <c r="G16" s="523"/>
      <c r="H16" s="270"/>
    </row>
    <row r="17" spans="1:8" ht="43.8" customHeight="1" x14ac:dyDescent="0.6">
      <c r="A17" s="254">
        <f>A16+1</f>
        <v>3</v>
      </c>
      <c r="B17" s="492"/>
      <c r="C17" s="493"/>
      <c r="D17" s="245"/>
      <c r="E17" s="257"/>
      <c r="F17" s="268"/>
      <c r="G17" s="523"/>
      <c r="H17" s="270"/>
    </row>
    <row r="18" spans="1:8" ht="43.2" customHeight="1" x14ac:dyDescent="0.6">
      <c r="A18" s="254">
        <f t="shared" ref="A18" si="1">A17+1</f>
        <v>4</v>
      </c>
      <c r="B18" s="492"/>
      <c r="C18" s="493"/>
      <c r="D18" s="245"/>
      <c r="E18" s="257"/>
      <c r="F18" s="268"/>
      <c r="G18" s="523"/>
      <c r="H18" s="270"/>
    </row>
    <row r="19" spans="1:8" ht="43.2" customHeight="1" x14ac:dyDescent="0.6">
      <c r="A19" s="254"/>
      <c r="B19" s="499"/>
      <c r="C19" s="500"/>
      <c r="D19" s="245"/>
      <c r="E19" s="257"/>
      <c r="F19" s="258"/>
      <c r="G19" s="524"/>
      <c r="H19" s="255"/>
    </row>
    <row r="20" spans="1:8" ht="33" customHeight="1" x14ac:dyDescent="0.6">
      <c r="A20" s="501" t="s">
        <v>216</v>
      </c>
      <c r="B20" s="502"/>
      <c r="C20" s="502"/>
      <c r="D20" s="502"/>
      <c r="E20" s="502"/>
      <c r="F20" s="502"/>
      <c r="G20" s="525"/>
      <c r="H20" s="503"/>
    </row>
    <row r="21" spans="1:8" ht="33" customHeight="1" thickBot="1" x14ac:dyDescent="0.65">
      <c r="A21" s="494"/>
      <c r="B21" s="495"/>
      <c r="C21" s="495"/>
      <c r="D21" s="495"/>
      <c r="E21" s="495"/>
      <c r="F21" s="495"/>
      <c r="G21" s="526"/>
      <c r="H21" s="496"/>
    </row>
    <row r="22" spans="1:8" ht="61.2" customHeight="1" x14ac:dyDescent="0.6"/>
    <row r="53" spans="2:2" x14ac:dyDescent="0.6">
      <c r="B53" s="271">
        <v>45164</v>
      </c>
    </row>
  </sheetData>
  <mergeCells count="21">
    <mergeCell ref="B11:C11"/>
    <mergeCell ref="B12:C12"/>
    <mergeCell ref="A21:H21"/>
    <mergeCell ref="B14:C14"/>
    <mergeCell ref="B19:C19"/>
    <mergeCell ref="A20:H20"/>
    <mergeCell ref="A13:F13"/>
    <mergeCell ref="B16:C16"/>
    <mergeCell ref="B17:C17"/>
    <mergeCell ref="B15:C15"/>
    <mergeCell ref="B18:C18"/>
    <mergeCell ref="B6:C6"/>
    <mergeCell ref="B7:C7"/>
    <mergeCell ref="B10:C10"/>
    <mergeCell ref="B9:C9"/>
    <mergeCell ref="B8:C8"/>
    <mergeCell ref="A1:B1"/>
    <mergeCell ref="A4:F4"/>
    <mergeCell ref="C1:F1"/>
    <mergeCell ref="A3:H3"/>
    <mergeCell ref="B5:C5"/>
  </mergeCells>
  <phoneticPr fontId="27" type="noConversion"/>
  <printOptions horizontalCentered="1"/>
  <pageMargins left="0.25" right="0.25" top="0.75" bottom="0.75" header="0.3" footer="0.3"/>
  <pageSetup paperSize="9" scale="65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50"/>
  <sheetViews>
    <sheetView view="pageBreakPreview" zoomScale="70" zoomScaleNormal="90" zoomScaleSheetLayoutView="70" zoomScalePageLayoutView="40" workbookViewId="0">
      <selection activeCell="B23" sqref="B23"/>
    </sheetView>
  </sheetViews>
  <sheetFormatPr defaultColWidth="9.1015625" defaultRowHeight="24.9" customHeight="1" x14ac:dyDescent="0.6"/>
  <cols>
    <col min="1" max="2" width="12.5234375" style="213" customWidth="1"/>
    <col min="3" max="7" width="9.1015625" style="213"/>
    <col min="8" max="12" width="10.3125" style="213" customWidth="1"/>
    <col min="13" max="13" width="10.41796875" style="213" customWidth="1"/>
    <col min="14" max="16" width="9.1015625" style="213"/>
    <col min="17" max="17" width="9.89453125" style="213" customWidth="1"/>
    <col min="18" max="16384" width="9.1015625" style="213"/>
  </cols>
  <sheetData>
    <row r="1" spans="1:24" ht="73.95" customHeight="1" thickTop="1" thickBot="1" x14ac:dyDescent="0.65">
      <c r="A1" s="380" t="s">
        <v>290</v>
      </c>
      <c r="B1" s="380"/>
      <c r="C1" s="513" t="str">
        <f>+'Progress '!C1:F1</f>
        <v xml:space="preserve">DAILY PROGRESS REPORT
</v>
      </c>
      <c r="D1" s="513"/>
      <c r="E1" s="513"/>
      <c r="F1" s="513"/>
      <c r="G1" s="513"/>
      <c r="H1" s="513"/>
      <c r="I1" s="513"/>
      <c r="J1" s="513"/>
      <c r="K1" s="513"/>
      <c r="L1" s="513"/>
      <c r="M1" s="513"/>
      <c r="N1" s="513"/>
      <c r="O1" s="513"/>
      <c r="P1" s="513" t="s">
        <v>291</v>
      </c>
      <c r="Q1" s="513"/>
      <c r="R1" s="219"/>
    </row>
    <row r="2" spans="1:24" ht="6.6" customHeight="1" thickTop="1" thickBot="1" x14ac:dyDescent="0.65">
      <c r="A2" s="220"/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1"/>
    </row>
    <row r="3" spans="1:24" ht="28.5" customHeight="1" x14ac:dyDescent="0.6">
      <c r="A3" s="516" t="s">
        <v>257</v>
      </c>
      <c r="B3" s="516"/>
      <c r="C3" s="516"/>
      <c r="D3" s="516"/>
      <c r="E3" s="516"/>
      <c r="F3" s="516"/>
      <c r="G3" s="516"/>
      <c r="H3" s="516"/>
      <c r="I3" s="516"/>
      <c r="J3" s="516"/>
      <c r="K3" s="516"/>
      <c r="L3" s="516"/>
      <c r="M3" s="516"/>
      <c r="N3" s="516"/>
      <c r="O3" s="516"/>
      <c r="P3" s="514">
        <f ca="1">'Manpower Report'!I3</f>
        <v>45894</v>
      </c>
      <c r="Q3" s="515"/>
      <c r="R3" s="222"/>
    </row>
    <row r="4" spans="1:24" ht="24.9" customHeight="1" x14ac:dyDescent="0.6">
      <c r="A4" s="260"/>
      <c r="B4" s="261"/>
      <c r="C4" s="261"/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  <c r="O4" s="262"/>
      <c r="P4" s="261"/>
      <c r="Q4" s="263"/>
    </row>
    <row r="5" spans="1:24" ht="24.9" customHeight="1" x14ac:dyDescent="0.6">
      <c r="A5" s="264"/>
      <c r="Q5" s="265"/>
    </row>
    <row r="6" spans="1:24" ht="24.9" customHeight="1" x14ac:dyDescent="0.6">
      <c r="A6" s="264"/>
      <c r="Q6" s="265"/>
    </row>
    <row r="7" spans="1:24" ht="24.9" customHeight="1" x14ac:dyDescent="0.6">
      <c r="A7" s="264"/>
      <c r="Q7" s="265"/>
    </row>
    <row r="8" spans="1:24" ht="24.9" customHeight="1" x14ac:dyDescent="0.6">
      <c r="A8" s="264"/>
      <c r="Q8" s="265"/>
    </row>
    <row r="9" spans="1:24" ht="24.9" customHeight="1" x14ac:dyDescent="0.6">
      <c r="A9" s="264"/>
      <c r="Q9" s="265"/>
    </row>
    <row r="10" spans="1:24" ht="24.9" customHeight="1" x14ac:dyDescent="0.6">
      <c r="A10" s="264"/>
      <c r="Q10" s="265"/>
    </row>
    <row r="11" spans="1:24" ht="24.9" customHeight="1" x14ac:dyDescent="0.6">
      <c r="A11" s="264"/>
      <c r="Q11" s="265"/>
    </row>
    <row r="12" spans="1:24" ht="24.9" customHeight="1" x14ac:dyDescent="0.6">
      <c r="A12" s="264"/>
      <c r="Q12" s="265"/>
    </row>
    <row r="13" spans="1:24" ht="24.9" customHeight="1" x14ac:dyDescent="0.6">
      <c r="A13" s="264"/>
      <c r="Q13" s="265"/>
    </row>
    <row r="14" spans="1:24" ht="24.9" customHeight="1" x14ac:dyDescent="0.6">
      <c r="A14" s="264"/>
      <c r="Q14" s="265"/>
    </row>
    <row r="15" spans="1:24" ht="24.9" customHeight="1" x14ac:dyDescent="0.6">
      <c r="A15" s="264"/>
      <c r="Q15" s="265"/>
      <c r="X15" s="213" t="s">
        <v>263</v>
      </c>
    </row>
    <row r="16" spans="1:24" ht="24.9" customHeight="1" x14ac:dyDescent="0.6">
      <c r="A16" s="264"/>
      <c r="Q16" s="265"/>
    </row>
    <row r="17" spans="1:26" ht="24.9" customHeight="1" x14ac:dyDescent="0.6">
      <c r="A17" s="264"/>
      <c r="Q17" s="265"/>
    </row>
    <row r="18" spans="1:26" ht="24.9" customHeight="1" x14ac:dyDescent="0.6">
      <c r="A18" s="264"/>
      <c r="Q18" s="265"/>
    </row>
    <row r="19" spans="1:26" ht="24.9" customHeight="1" x14ac:dyDescent="0.6">
      <c r="A19" s="264"/>
      <c r="Q19" s="265"/>
    </row>
    <row r="20" spans="1:26" ht="24.9" customHeight="1" x14ac:dyDescent="0.6">
      <c r="A20" s="264"/>
      <c r="Q20" s="265"/>
    </row>
    <row r="21" spans="1:26" ht="24.9" customHeight="1" x14ac:dyDescent="0.6">
      <c r="A21" s="264"/>
      <c r="Q21" s="265"/>
    </row>
    <row r="22" spans="1:26" ht="24.9" customHeight="1" x14ac:dyDescent="0.6">
      <c r="A22" s="264"/>
      <c r="Q22" s="265"/>
    </row>
    <row r="23" spans="1:26" ht="24.9" customHeight="1" x14ac:dyDescent="0.6">
      <c r="A23" s="264"/>
      <c r="Q23" s="265"/>
    </row>
    <row r="24" spans="1:26" ht="24.9" customHeight="1" x14ac:dyDescent="0.6">
      <c r="A24" s="507" t="s">
        <v>285</v>
      </c>
      <c r="B24" s="508"/>
      <c r="C24" s="508"/>
      <c r="D24" s="508"/>
      <c r="E24" s="508"/>
      <c r="F24" s="508"/>
      <c r="G24" s="508"/>
      <c r="H24" s="508"/>
      <c r="I24" s="508"/>
      <c r="J24" s="508"/>
      <c r="K24" s="508"/>
      <c r="L24" s="508"/>
      <c r="M24" s="508"/>
      <c r="N24" s="508"/>
      <c r="O24" s="508"/>
      <c r="P24" s="508"/>
      <c r="Q24" s="509"/>
    </row>
    <row r="25" spans="1:26" ht="24.9" customHeight="1" x14ac:dyDescent="0.6">
      <c r="A25" s="510"/>
      <c r="B25" s="511"/>
      <c r="C25" s="511"/>
      <c r="D25" s="511"/>
      <c r="E25" s="511"/>
      <c r="F25" s="511"/>
      <c r="G25" s="511"/>
      <c r="H25" s="511"/>
      <c r="I25" s="511"/>
      <c r="J25" s="511"/>
      <c r="K25" s="511"/>
      <c r="L25" s="511"/>
      <c r="M25" s="511"/>
      <c r="N25" s="511"/>
      <c r="O25" s="511"/>
      <c r="P25" s="511"/>
      <c r="Q25" s="512"/>
    </row>
    <row r="26" spans="1:26" ht="24.9" customHeight="1" x14ac:dyDescent="0.6">
      <c r="A26" s="260"/>
      <c r="B26" s="261"/>
      <c r="C26" s="261"/>
      <c r="D26" s="261"/>
      <c r="E26" s="261"/>
      <c r="F26" s="261"/>
      <c r="G26" s="261"/>
      <c r="H26" s="261"/>
      <c r="I26" s="261"/>
      <c r="J26" s="261"/>
      <c r="K26" s="261"/>
      <c r="L26" s="261"/>
      <c r="M26" s="261"/>
      <c r="N26" s="261"/>
      <c r="O26" s="261"/>
      <c r="P26" s="261"/>
      <c r="Q26" s="263"/>
    </row>
    <row r="27" spans="1:26" ht="24.9" customHeight="1" x14ac:dyDescent="0.6">
      <c r="A27" s="264"/>
      <c r="Q27" s="265"/>
    </row>
    <row r="28" spans="1:26" ht="24.9" customHeight="1" x14ac:dyDescent="0.6">
      <c r="A28" s="264"/>
      <c r="Q28" s="265"/>
    </row>
    <row r="29" spans="1:26" ht="24.9" customHeight="1" x14ac:dyDescent="0.6">
      <c r="A29" s="264"/>
      <c r="B29" s="223"/>
      <c r="C29" s="223"/>
      <c r="D29" s="223"/>
      <c r="E29" s="223"/>
      <c r="F29" s="223"/>
      <c r="G29" s="223"/>
      <c r="H29" s="223"/>
      <c r="I29" s="223"/>
      <c r="J29" s="223"/>
      <c r="K29" s="223"/>
      <c r="L29" s="223"/>
      <c r="M29" s="223"/>
      <c r="N29" s="223"/>
      <c r="O29" s="223"/>
      <c r="P29" s="223"/>
      <c r="Q29" s="266"/>
      <c r="Z29"/>
    </row>
    <row r="30" spans="1:26" ht="24.9" customHeight="1" x14ac:dyDescent="0.6">
      <c r="A30" s="264"/>
      <c r="Q30" s="265"/>
    </row>
    <row r="31" spans="1:26" ht="24.9" customHeight="1" x14ac:dyDescent="0.6">
      <c r="A31" s="264"/>
      <c r="Q31" s="265"/>
    </row>
    <row r="32" spans="1:26" ht="24.9" customHeight="1" x14ac:dyDescent="0.6">
      <c r="A32" s="264"/>
      <c r="Q32" s="265"/>
    </row>
    <row r="33" spans="1:17" ht="24.9" customHeight="1" x14ac:dyDescent="0.6">
      <c r="A33" s="264"/>
      <c r="Q33" s="265"/>
    </row>
    <row r="34" spans="1:17" ht="24.9" customHeight="1" x14ac:dyDescent="0.6">
      <c r="A34" s="264"/>
      <c r="Q34" s="265"/>
    </row>
    <row r="35" spans="1:17" ht="24.9" customHeight="1" x14ac:dyDescent="0.6">
      <c r="A35" s="264"/>
      <c r="Q35" s="265"/>
    </row>
    <row r="36" spans="1:17" ht="24.9" customHeight="1" x14ac:dyDescent="0.6">
      <c r="A36" s="264"/>
      <c r="Q36" s="265"/>
    </row>
    <row r="37" spans="1:17" ht="24.9" customHeight="1" x14ac:dyDescent="0.6">
      <c r="A37" s="264"/>
      <c r="Q37" s="265"/>
    </row>
    <row r="38" spans="1:17" ht="24.9" customHeight="1" x14ac:dyDescent="0.6">
      <c r="A38" s="264"/>
      <c r="Q38" s="265"/>
    </row>
    <row r="39" spans="1:17" ht="24.9" customHeight="1" x14ac:dyDescent="0.6">
      <c r="A39" s="264"/>
      <c r="Q39" s="265"/>
    </row>
    <row r="40" spans="1:17" ht="24.9" customHeight="1" x14ac:dyDescent="0.6">
      <c r="A40" s="264"/>
      <c r="Q40" s="265"/>
    </row>
    <row r="41" spans="1:17" ht="24.9" customHeight="1" x14ac:dyDescent="0.6">
      <c r="A41" s="264"/>
      <c r="Q41" s="265"/>
    </row>
    <row r="42" spans="1:17" ht="24.9" customHeight="1" x14ac:dyDescent="0.6">
      <c r="A42" s="264"/>
      <c r="Q42" s="265"/>
    </row>
    <row r="43" spans="1:17" ht="24.9" customHeight="1" x14ac:dyDescent="0.6">
      <c r="A43" s="264"/>
      <c r="Q43" s="265"/>
    </row>
    <row r="44" spans="1:17" ht="24.9" customHeight="1" x14ac:dyDescent="0.6">
      <c r="A44" s="264"/>
      <c r="Q44" s="265"/>
    </row>
    <row r="45" spans="1:17" ht="24.9" customHeight="1" x14ac:dyDescent="0.6">
      <c r="A45" s="264"/>
      <c r="Q45" s="265"/>
    </row>
    <row r="46" spans="1:17" ht="3" customHeight="1" x14ac:dyDescent="0.6">
      <c r="A46" s="264"/>
      <c r="Q46" s="265"/>
    </row>
    <row r="47" spans="1:17" ht="21.6" customHeight="1" x14ac:dyDescent="0.6">
      <c r="A47" s="264"/>
      <c r="Q47" s="265"/>
    </row>
    <row r="48" spans="1:17" ht="24.6" hidden="1" customHeight="1" x14ac:dyDescent="0.6">
      <c r="A48" s="264"/>
      <c r="C48" s="259"/>
      <c r="D48" s="259"/>
      <c r="E48" s="259"/>
      <c r="F48" s="259"/>
      <c r="G48" s="259"/>
      <c r="H48" s="259"/>
      <c r="I48" s="259"/>
      <c r="J48" s="259"/>
      <c r="K48" s="259"/>
      <c r="L48" s="259"/>
      <c r="M48" s="259"/>
      <c r="N48" s="259"/>
      <c r="O48" s="259"/>
      <c r="P48" s="259"/>
      <c r="Q48" s="265"/>
    </row>
    <row r="49" spans="1:49" s="267" customFormat="1" ht="24.9" customHeight="1" x14ac:dyDescent="0.55000000000000004">
      <c r="A49" s="507" t="s">
        <v>286</v>
      </c>
      <c r="B49" s="508"/>
      <c r="C49" s="508"/>
      <c r="D49" s="508"/>
      <c r="E49" s="508"/>
      <c r="F49" s="508"/>
      <c r="G49" s="508"/>
      <c r="H49" s="508"/>
      <c r="I49" s="508"/>
      <c r="J49" s="508"/>
      <c r="K49" s="508"/>
      <c r="L49" s="508"/>
      <c r="M49" s="508"/>
      <c r="N49" s="508"/>
      <c r="O49" s="508"/>
      <c r="P49" s="508"/>
      <c r="Q49" s="509"/>
      <c r="R49" s="259"/>
      <c r="S49" s="259"/>
      <c r="T49" s="259"/>
      <c r="U49" s="259"/>
      <c r="V49" s="259"/>
      <c r="W49" s="259"/>
      <c r="X49" s="259"/>
      <c r="Y49" s="259"/>
      <c r="Z49" s="259"/>
      <c r="AA49" s="259"/>
      <c r="AB49" s="259"/>
      <c r="AC49" s="259"/>
      <c r="AD49" s="259"/>
      <c r="AE49" s="259"/>
      <c r="AF49" s="259"/>
      <c r="AG49" s="259"/>
      <c r="AH49" s="259"/>
      <c r="AI49" s="259"/>
      <c r="AJ49" s="259"/>
      <c r="AK49" s="259"/>
      <c r="AL49" s="259"/>
      <c r="AM49" s="259"/>
      <c r="AN49" s="259"/>
      <c r="AO49" s="259"/>
      <c r="AP49" s="259"/>
      <c r="AQ49" s="259"/>
      <c r="AR49" s="259"/>
      <c r="AS49" s="259"/>
      <c r="AT49" s="259"/>
      <c r="AU49" s="259"/>
      <c r="AV49" s="259"/>
      <c r="AW49" s="259"/>
    </row>
    <row r="50" spans="1:49" s="267" customFormat="1" ht="24.9" customHeight="1" x14ac:dyDescent="0.55000000000000004">
      <c r="A50" s="510"/>
      <c r="B50" s="511"/>
      <c r="C50" s="511"/>
      <c r="D50" s="511"/>
      <c r="E50" s="511"/>
      <c r="F50" s="511"/>
      <c r="G50" s="511"/>
      <c r="H50" s="511"/>
      <c r="I50" s="511"/>
      <c r="J50" s="511"/>
      <c r="K50" s="511"/>
      <c r="L50" s="511"/>
      <c r="M50" s="511"/>
      <c r="N50" s="511"/>
      <c r="O50" s="511"/>
      <c r="P50" s="511"/>
      <c r="Q50" s="512"/>
      <c r="R50" s="259"/>
      <c r="S50" s="259"/>
      <c r="T50" s="259"/>
      <c r="U50" s="259"/>
      <c r="V50" s="259"/>
      <c r="W50" s="259"/>
      <c r="X50" s="259"/>
      <c r="Y50" s="259"/>
      <c r="Z50" s="259"/>
      <c r="AA50" s="259"/>
      <c r="AB50" s="259"/>
      <c r="AC50" s="259"/>
      <c r="AD50" s="259"/>
      <c r="AE50" s="259"/>
      <c r="AF50" s="259"/>
      <c r="AG50" s="259"/>
      <c r="AH50" s="259"/>
      <c r="AI50" s="259"/>
      <c r="AJ50" s="259"/>
      <c r="AK50" s="259"/>
      <c r="AL50" s="259"/>
      <c r="AM50" s="259"/>
      <c r="AN50" s="259"/>
      <c r="AO50" s="259"/>
      <c r="AP50" s="259"/>
      <c r="AQ50" s="259"/>
      <c r="AR50" s="259"/>
      <c r="AS50" s="259"/>
      <c r="AT50" s="259"/>
      <c r="AU50" s="259"/>
      <c r="AV50" s="259"/>
      <c r="AW50" s="259"/>
    </row>
    <row r="51" spans="1:49" ht="24.9" customHeight="1" x14ac:dyDescent="0.6">
      <c r="A51" s="260"/>
      <c r="B51" s="261"/>
      <c r="C51" s="261"/>
      <c r="D51" s="261"/>
      <c r="E51" s="261"/>
      <c r="F51" s="261"/>
      <c r="G51" s="261"/>
      <c r="H51" s="261"/>
      <c r="I51" s="261"/>
      <c r="J51" s="261"/>
      <c r="K51" s="261"/>
      <c r="L51" s="261"/>
      <c r="M51" s="261"/>
      <c r="N51" s="261"/>
      <c r="O51" s="261"/>
      <c r="P51" s="261"/>
      <c r="Q51" s="263"/>
    </row>
    <row r="52" spans="1:49" ht="24.9" customHeight="1" x14ac:dyDescent="0.6">
      <c r="A52" s="264"/>
      <c r="Q52" s="265"/>
    </row>
    <row r="53" spans="1:49" ht="24.9" customHeight="1" x14ac:dyDescent="0.6">
      <c r="A53" s="264"/>
      <c r="Q53" s="265"/>
    </row>
    <row r="54" spans="1:49" ht="24.9" customHeight="1" x14ac:dyDescent="0.6">
      <c r="A54" s="264"/>
      <c r="B54" s="223"/>
      <c r="C54" s="223"/>
      <c r="D54" s="223"/>
      <c r="E54" s="223"/>
      <c r="F54" s="223"/>
      <c r="G54" s="223"/>
      <c r="H54" s="223"/>
      <c r="I54" s="223"/>
      <c r="J54" s="223"/>
      <c r="K54" s="223"/>
      <c r="L54" s="223"/>
      <c r="M54" s="223"/>
      <c r="N54" s="223"/>
      <c r="O54" s="223"/>
      <c r="P54" s="223"/>
      <c r="Q54" s="266"/>
      <c r="Z54"/>
    </row>
    <row r="55" spans="1:49" ht="24.9" customHeight="1" x14ac:dyDescent="0.6">
      <c r="A55" s="264"/>
      <c r="Q55" s="265"/>
    </row>
    <row r="56" spans="1:49" ht="24.9" customHeight="1" x14ac:dyDescent="0.6">
      <c r="A56" s="264"/>
      <c r="Q56" s="265"/>
    </row>
    <row r="57" spans="1:49" ht="24.9" customHeight="1" x14ac:dyDescent="0.6">
      <c r="A57" s="264"/>
      <c r="Q57" s="265"/>
    </row>
    <row r="58" spans="1:49" ht="24.9" customHeight="1" x14ac:dyDescent="0.6">
      <c r="A58" s="264"/>
      <c r="Q58" s="265"/>
    </row>
    <row r="59" spans="1:49" ht="24.9" customHeight="1" x14ac:dyDescent="0.6">
      <c r="A59" s="264"/>
      <c r="Q59" s="265"/>
    </row>
    <row r="60" spans="1:49" ht="24.9" customHeight="1" x14ac:dyDescent="0.6">
      <c r="A60" s="264"/>
      <c r="Q60" s="265"/>
    </row>
    <row r="61" spans="1:49" ht="24.9" customHeight="1" x14ac:dyDescent="0.6">
      <c r="A61" s="264"/>
      <c r="Q61" s="265"/>
    </row>
    <row r="62" spans="1:49" ht="24.9" customHeight="1" x14ac:dyDescent="0.6">
      <c r="A62" s="264"/>
      <c r="Q62" s="265"/>
    </row>
    <row r="63" spans="1:49" ht="24.9" customHeight="1" x14ac:dyDescent="0.6">
      <c r="A63" s="264"/>
      <c r="Q63" s="265"/>
    </row>
    <row r="64" spans="1:49" ht="24.9" customHeight="1" x14ac:dyDescent="0.6">
      <c r="A64" s="264"/>
      <c r="Q64" s="265"/>
    </row>
    <row r="65" spans="1:49" ht="24.9" customHeight="1" x14ac:dyDescent="0.6">
      <c r="A65" s="264"/>
      <c r="Q65" s="265"/>
    </row>
    <row r="66" spans="1:49" ht="24.9" customHeight="1" x14ac:dyDescent="0.6">
      <c r="A66" s="264"/>
      <c r="Q66" s="265"/>
    </row>
    <row r="67" spans="1:49" ht="24.9" customHeight="1" x14ac:dyDescent="0.6">
      <c r="A67" s="264"/>
      <c r="Q67" s="265"/>
    </row>
    <row r="68" spans="1:49" ht="24.9" customHeight="1" x14ac:dyDescent="0.6">
      <c r="A68" s="264"/>
      <c r="Q68" s="265"/>
    </row>
    <row r="69" spans="1:49" ht="24.9" customHeight="1" x14ac:dyDescent="0.6">
      <c r="A69" s="264"/>
      <c r="Q69" s="265"/>
    </row>
    <row r="70" spans="1:49" ht="24.9" customHeight="1" x14ac:dyDescent="0.6">
      <c r="A70" s="264"/>
      <c r="Q70" s="265"/>
    </row>
    <row r="71" spans="1:49" ht="3" customHeight="1" x14ac:dyDescent="0.6">
      <c r="A71" s="264"/>
      <c r="Q71" s="265"/>
    </row>
    <row r="72" spans="1:49" ht="21.6" customHeight="1" x14ac:dyDescent="0.6">
      <c r="A72" s="264"/>
      <c r="Q72" s="265"/>
    </row>
    <row r="73" spans="1:49" ht="24.6" hidden="1" customHeight="1" x14ac:dyDescent="0.6">
      <c r="A73" s="264"/>
      <c r="C73" s="259"/>
      <c r="D73" s="259"/>
      <c r="E73" s="259"/>
      <c r="F73" s="259"/>
      <c r="G73" s="259"/>
      <c r="H73" s="259"/>
      <c r="I73" s="259"/>
      <c r="J73" s="259"/>
      <c r="K73" s="259"/>
      <c r="L73" s="259"/>
      <c r="M73" s="259"/>
      <c r="N73" s="259"/>
      <c r="O73" s="259"/>
      <c r="P73" s="259"/>
      <c r="Q73" s="265"/>
    </row>
    <row r="74" spans="1:49" s="267" customFormat="1" ht="24.9" customHeight="1" x14ac:dyDescent="0.55000000000000004">
      <c r="A74" s="507" t="s">
        <v>287</v>
      </c>
      <c r="B74" s="508"/>
      <c r="C74" s="508"/>
      <c r="D74" s="508"/>
      <c r="E74" s="508"/>
      <c r="F74" s="508"/>
      <c r="G74" s="508"/>
      <c r="H74" s="508"/>
      <c r="I74" s="508"/>
      <c r="J74" s="508"/>
      <c r="K74" s="508"/>
      <c r="L74" s="508"/>
      <c r="M74" s="508"/>
      <c r="N74" s="508"/>
      <c r="O74" s="508"/>
      <c r="P74" s="508"/>
      <c r="Q74" s="509"/>
      <c r="R74" s="259"/>
      <c r="S74" s="259"/>
      <c r="T74" s="259"/>
      <c r="U74" s="259"/>
      <c r="V74" s="259"/>
      <c r="W74" s="259"/>
      <c r="X74" s="259"/>
      <c r="Y74" s="259"/>
      <c r="Z74" s="259"/>
      <c r="AA74" s="259"/>
      <c r="AB74" s="259"/>
      <c r="AC74" s="259"/>
      <c r="AD74" s="259"/>
      <c r="AE74" s="259"/>
      <c r="AF74" s="259"/>
      <c r="AG74" s="259"/>
      <c r="AH74" s="259"/>
      <c r="AI74" s="259"/>
      <c r="AJ74" s="259"/>
      <c r="AK74" s="259"/>
      <c r="AL74" s="259"/>
      <c r="AM74" s="259"/>
      <c r="AN74" s="259"/>
      <c r="AO74" s="259"/>
      <c r="AP74" s="259"/>
      <c r="AQ74" s="259"/>
      <c r="AR74" s="259"/>
      <c r="AS74" s="259"/>
      <c r="AT74" s="259"/>
      <c r="AU74" s="259"/>
      <c r="AV74" s="259"/>
      <c r="AW74" s="259"/>
    </row>
    <row r="75" spans="1:49" s="267" customFormat="1" ht="24.9" customHeight="1" x14ac:dyDescent="0.55000000000000004">
      <c r="A75" s="510"/>
      <c r="B75" s="511"/>
      <c r="C75" s="511"/>
      <c r="D75" s="511"/>
      <c r="E75" s="511"/>
      <c r="F75" s="511"/>
      <c r="G75" s="511"/>
      <c r="H75" s="511"/>
      <c r="I75" s="511"/>
      <c r="J75" s="511"/>
      <c r="K75" s="511"/>
      <c r="L75" s="511"/>
      <c r="M75" s="511"/>
      <c r="N75" s="511"/>
      <c r="O75" s="511"/>
      <c r="P75" s="511"/>
      <c r="Q75" s="512"/>
      <c r="R75" s="259"/>
      <c r="S75" s="259"/>
      <c r="T75" s="259"/>
      <c r="U75" s="259"/>
      <c r="V75" s="259"/>
      <c r="W75" s="259"/>
      <c r="X75" s="259"/>
      <c r="Y75" s="259"/>
      <c r="Z75" s="259"/>
      <c r="AA75" s="259"/>
      <c r="AB75" s="259"/>
      <c r="AC75" s="259"/>
      <c r="AD75" s="259"/>
      <c r="AE75" s="259"/>
      <c r="AF75" s="259"/>
      <c r="AG75" s="259"/>
      <c r="AH75" s="259"/>
      <c r="AI75" s="259"/>
      <c r="AJ75" s="259"/>
      <c r="AK75" s="259"/>
      <c r="AL75" s="259"/>
      <c r="AM75" s="259"/>
      <c r="AN75" s="259"/>
      <c r="AO75" s="259"/>
      <c r="AP75" s="259"/>
      <c r="AQ75" s="259"/>
      <c r="AR75" s="259"/>
      <c r="AS75" s="259"/>
      <c r="AT75" s="259"/>
      <c r="AU75" s="259"/>
      <c r="AV75" s="259"/>
      <c r="AW75" s="259"/>
    </row>
    <row r="76" spans="1:49" ht="24.9" customHeight="1" x14ac:dyDescent="0.6">
      <c r="A76" s="260"/>
      <c r="B76" s="272"/>
      <c r="C76" s="261"/>
      <c r="D76" s="261"/>
      <c r="E76" s="261"/>
      <c r="F76" s="261"/>
      <c r="G76" s="261"/>
      <c r="H76" s="261"/>
      <c r="I76" s="261"/>
      <c r="J76" s="261"/>
      <c r="K76" s="261"/>
      <c r="L76" s="261"/>
      <c r="M76" s="261"/>
      <c r="N76" s="261"/>
      <c r="O76" s="261"/>
      <c r="P76" s="261"/>
      <c r="Q76" s="263"/>
    </row>
    <row r="77" spans="1:49" ht="24.9" customHeight="1" x14ac:dyDescent="0.6">
      <c r="A77" s="264"/>
      <c r="Q77" s="265"/>
    </row>
    <row r="78" spans="1:49" ht="24.9" customHeight="1" x14ac:dyDescent="0.6">
      <c r="A78" s="264"/>
      <c r="Q78" s="265"/>
    </row>
    <row r="79" spans="1:49" ht="24.9" customHeight="1" x14ac:dyDescent="0.6">
      <c r="A79" s="264"/>
      <c r="B79" s="223"/>
      <c r="C79" s="223"/>
      <c r="D79" s="223"/>
      <c r="E79" s="223"/>
      <c r="F79" s="223"/>
      <c r="G79" s="223"/>
      <c r="H79" s="223"/>
      <c r="I79" s="223"/>
      <c r="J79" s="223"/>
      <c r="K79" s="223"/>
      <c r="L79" s="223"/>
      <c r="M79" s="223"/>
      <c r="N79" s="223"/>
      <c r="O79" s="223"/>
      <c r="P79" s="223"/>
      <c r="Q79" s="266"/>
      <c r="Z79"/>
    </row>
    <row r="80" spans="1:49" ht="24.9" customHeight="1" x14ac:dyDescent="0.6">
      <c r="A80" s="264"/>
      <c r="Q80" s="265"/>
    </row>
    <row r="81" spans="1:17" ht="24.9" customHeight="1" x14ac:dyDescent="0.6">
      <c r="A81" s="264"/>
      <c r="Q81" s="265"/>
    </row>
    <row r="82" spans="1:17" ht="24.9" customHeight="1" x14ac:dyDescent="0.6">
      <c r="A82" s="264"/>
      <c r="Q82" s="265"/>
    </row>
    <row r="83" spans="1:17" ht="24.9" customHeight="1" x14ac:dyDescent="0.6">
      <c r="A83" s="264"/>
      <c r="Q83" s="265"/>
    </row>
    <row r="84" spans="1:17" ht="24.9" customHeight="1" x14ac:dyDescent="0.6">
      <c r="A84" s="264"/>
      <c r="Q84" s="265"/>
    </row>
    <row r="85" spans="1:17" ht="24.9" customHeight="1" x14ac:dyDescent="0.6">
      <c r="A85" s="264"/>
      <c r="Q85" s="265"/>
    </row>
    <row r="86" spans="1:17" ht="24.9" customHeight="1" x14ac:dyDescent="0.6">
      <c r="A86" s="264"/>
      <c r="Q86" s="265"/>
    </row>
    <row r="87" spans="1:17" ht="24.9" customHeight="1" x14ac:dyDescent="0.6">
      <c r="A87" s="264"/>
      <c r="Q87" s="265"/>
    </row>
    <row r="88" spans="1:17" ht="24.9" customHeight="1" x14ac:dyDescent="0.6">
      <c r="A88" s="264"/>
      <c r="Q88" s="265"/>
    </row>
    <row r="89" spans="1:17" ht="24.9" customHeight="1" x14ac:dyDescent="0.6">
      <c r="A89" s="264"/>
      <c r="Q89" s="265"/>
    </row>
    <row r="90" spans="1:17" ht="24.9" customHeight="1" x14ac:dyDescent="0.6">
      <c r="A90" s="264"/>
      <c r="Q90" s="265"/>
    </row>
    <row r="91" spans="1:17" ht="24.9" customHeight="1" x14ac:dyDescent="0.6">
      <c r="A91" s="264"/>
      <c r="Q91" s="265"/>
    </row>
    <row r="92" spans="1:17" ht="24.9" customHeight="1" x14ac:dyDescent="0.6">
      <c r="A92" s="264"/>
      <c r="Q92" s="265"/>
    </row>
    <row r="93" spans="1:17" ht="24.9" customHeight="1" x14ac:dyDescent="0.6">
      <c r="A93" s="264"/>
      <c r="Q93" s="265"/>
    </row>
    <row r="94" spans="1:17" ht="24.9" customHeight="1" x14ac:dyDescent="0.6">
      <c r="A94" s="264"/>
      <c r="Q94" s="265"/>
    </row>
    <row r="95" spans="1:17" ht="24.9" customHeight="1" x14ac:dyDescent="0.6">
      <c r="A95" s="264"/>
      <c r="Q95" s="265"/>
    </row>
    <row r="96" spans="1:17" ht="3" customHeight="1" x14ac:dyDescent="0.6">
      <c r="A96" s="264"/>
      <c r="Q96" s="265"/>
    </row>
    <row r="97" spans="1:49" ht="21.6" customHeight="1" x14ac:dyDescent="0.6">
      <c r="A97" s="264"/>
      <c r="Q97" s="265"/>
    </row>
    <row r="98" spans="1:49" ht="24.6" hidden="1" customHeight="1" x14ac:dyDescent="0.6">
      <c r="A98" s="264"/>
      <c r="C98" s="259"/>
      <c r="D98" s="259"/>
      <c r="E98" s="259"/>
      <c r="F98" s="259"/>
      <c r="G98" s="259"/>
      <c r="H98" s="259"/>
      <c r="I98" s="259"/>
      <c r="J98" s="259"/>
      <c r="K98" s="259"/>
      <c r="L98" s="259"/>
      <c r="M98" s="259"/>
      <c r="N98" s="259"/>
      <c r="O98" s="259"/>
      <c r="P98" s="259"/>
      <c r="Q98" s="265"/>
    </row>
    <row r="99" spans="1:49" s="267" customFormat="1" ht="24.9" customHeight="1" x14ac:dyDescent="0.55000000000000004">
      <c r="A99" s="507" t="s">
        <v>288</v>
      </c>
      <c r="B99" s="508"/>
      <c r="C99" s="508"/>
      <c r="D99" s="508"/>
      <c r="E99" s="508"/>
      <c r="F99" s="508"/>
      <c r="G99" s="508"/>
      <c r="H99" s="508"/>
      <c r="I99" s="508"/>
      <c r="J99" s="508"/>
      <c r="K99" s="508"/>
      <c r="L99" s="508"/>
      <c r="M99" s="508"/>
      <c r="N99" s="508"/>
      <c r="O99" s="508"/>
      <c r="P99" s="508"/>
      <c r="Q99" s="509"/>
      <c r="R99" s="259"/>
      <c r="S99" s="259"/>
      <c r="T99" s="259"/>
      <c r="U99" s="259"/>
      <c r="V99" s="259"/>
      <c r="W99" s="259"/>
      <c r="X99" s="259"/>
      <c r="Y99" s="259"/>
      <c r="Z99" s="259"/>
      <c r="AA99" s="259"/>
      <c r="AB99" s="259"/>
      <c r="AC99" s="259"/>
      <c r="AD99" s="259"/>
      <c r="AE99" s="259"/>
      <c r="AF99" s="259"/>
      <c r="AG99" s="259"/>
      <c r="AH99" s="259"/>
      <c r="AI99" s="259"/>
      <c r="AJ99" s="259"/>
      <c r="AK99" s="259"/>
      <c r="AL99" s="259"/>
      <c r="AM99" s="259"/>
      <c r="AN99" s="259"/>
      <c r="AO99" s="259"/>
      <c r="AP99" s="259"/>
      <c r="AQ99" s="259"/>
      <c r="AR99" s="259"/>
      <c r="AS99" s="259"/>
      <c r="AT99" s="259"/>
      <c r="AU99" s="259"/>
      <c r="AV99" s="259"/>
      <c r="AW99" s="259"/>
    </row>
    <row r="100" spans="1:49" s="267" customFormat="1" ht="24.9" customHeight="1" x14ac:dyDescent="0.55000000000000004">
      <c r="A100" s="510"/>
      <c r="B100" s="511"/>
      <c r="C100" s="511"/>
      <c r="D100" s="511"/>
      <c r="E100" s="511"/>
      <c r="F100" s="511"/>
      <c r="G100" s="511"/>
      <c r="H100" s="511"/>
      <c r="I100" s="511"/>
      <c r="J100" s="511"/>
      <c r="K100" s="511"/>
      <c r="L100" s="511"/>
      <c r="M100" s="511"/>
      <c r="N100" s="511"/>
      <c r="O100" s="511"/>
      <c r="P100" s="511"/>
      <c r="Q100" s="512"/>
      <c r="R100" s="259"/>
      <c r="S100" s="259"/>
      <c r="T100" s="259"/>
      <c r="U100" s="259"/>
      <c r="V100" s="259"/>
      <c r="W100" s="259"/>
      <c r="X100" s="259"/>
      <c r="Y100" s="259"/>
      <c r="Z100" s="259"/>
      <c r="AA100" s="259"/>
      <c r="AB100" s="259"/>
      <c r="AC100" s="259"/>
      <c r="AD100" s="259"/>
      <c r="AE100" s="259"/>
      <c r="AF100" s="259"/>
      <c r="AG100" s="259"/>
      <c r="AH100" s="259"/>
      <c r="AI100" s="259"/>
      <c r="AJ100" s="259"/>
      <c r="AK100" s="259"/>
      <c r="AL100" s="259"/>
      <c r="AM100" s="259"/>
      <c r="AN100" s="259"/>
      <c r="AO100" s="259"/>
      <c r="AP100" s="259"/>
      <c r="AQ100" s="259"/>
      <c r="AR100" s="259"/>
      <c r="AS100" s="259"/>
      <c r="AT100" s="259"/>
      <c r="AU100" s="259"/>
      <c r="AV100" s="259"/>
      <c r="AW100" s="259"/>
    </row>
    <row r="101" spans="1:49" ht="24.9" hidden="1" customHeight="1" x14ac:dyDescent="0.6">
      <c r="A101" s="260"/>
      <c r="B101" s="272"/>
      <c r="C101" s="261"/>
      <c r="D101" s="261"/>
      <c r="E101" s="261"/>
      <c r="F101" s="261"/>
      <c r="G101" s="261"/>
      <c r="H101" s="261"/>
      <c r="I101" s="261"/>
      <c r="J101" s="261"/>
      <c r="K101" s="261"/>
      <c r="L101" s="261"/>
      <c r="M101" s="261"/>
      <c r="N101" s="261"/>
      <c r="O101" s="261"/>
      <c r="P101" s="261"/>
      <c r="Q101" s="263"/>
    </row>
    <row r="102" spans="1:49" ht="24.9" hidden="1" customHeight="1" x14ac:dyDescent="0.6">
      <c r="A102" s="264"/>
      <c r="Q102" s="265"/>
    </row>
    <row r="103" spans="1:49" ht="24.9" hidden="1" customHeight="1" x14ac:dyDescent="0.6">
      <c r="A103" s="264"/>
      <c r="Q103" s="265"/>
    </row>
    <row r="104" spans="1:49" ht="24.9" hidden="1" customHeight="1" x14ac:dyDescent="0.6">
      <c r="A104" s="264"/>
      <c r="B104" s="223"/>
      <c r="C104" s="223"/>
      <c r="D104" s="223"/>
      <c r="E104" s="223"/>
      <c r="F104" s="223"/>
      <c r="G104" s="223"/>
      <c r="H104" s="223"/>
      <c r="I104" s="223"/>
      <c r="J104" s="223"/>
      <c r="K104" s="223"/>
      <c r="L104" s="223"/>
      <c r="M104" s="223"/>
      <c r="N104" s="223"/>
      <c r="O104" s="223"/>
      <c r="P104" s="223"/>
      <c r="Q104" s="266"/>
      <c r="Z104"/>
    </row>
    <row r="105" spans="1:49" ht="24.9" hidden="1" customHeight="1" x14ac:dyDescent="0.6">
      <c r="A105" s="264"/>
      <c r="Q105" s="265"/>
    </row>
    <row r="106" spans="1:49" ht="24.9" hidden="1" customHeight="1" x14ac:dyDescent="0.6">
      <c r="A106" s="264"/>
      <c r="Q106" s="265"/>
    </row>
    <row r="107" spans="1:49" ht="24.9" hidden="1" customHeight="1" x14ac:dyDescent="0.6">
      <c r="A107" s="264"/>
      <c r="Q107" s="265"/>
    </row>
    <row r="108" spans="1:49" ht="24.9" hidden="1" customHeight="1" x14ac:dyDescent="0.6">
      <c r="A108" s="264"/>
      <c r="Q108" s="265"/>
    </row>
    <row r="109" spans="1:49" ht="24.9" hidden="1" customHeight="1" x14ac:dyDescent="0.6">
      <c r="A109" s="264"/>
      <c r="Q109" s="265"/>
    </row>
    <row r="110" spans="1:49" ht="24.9" hidden="1" customHeight="1" x14ac:dyDescent="0.6">
      <c r="A110" s="264"/>
      <c r="Q110" s="265"/>
    </row>
    <row r="111" spans="1:49" ht="24.9" hidden="1" customHeight="1" x14ac:dyDescent="0.6">
      <c r="A111" s="264"/>
      <c r="Q111" s="265"/>
    </row>
    <row r="112" spans="1:49" ht="24.9" hidden="1" customHeight="1" x14ac:dyDescent="0.6">
      <c r="A112" s="264"/>
      <c r="Q112" s="265"/>
    </row>
    <row r="113" spans="1:49" ht="24.9" hidden="1" customHeight="1" x14ac:dyDescent="0.6">
      <c r="A113" s="264"/>
      <c r="Q113" s="265"/>
    </row>
    <row r="114" spans="1:49" ht="24.9" hidden="1" customHeight="1" x14ac:dyDescent="0.6">
      <c r="A114" s="264"/>
      <c r="Q114" s="265"/>
    </row>
    <row r="115" spans="1:49" ht="24.9" hidden="1" customHeight="1" x14ac:dyDescent="0.6">
      <c r="A115" s="264"/>
      <c r="Q115" s="265"/>
    </row>
    <row r="116" spans="1:49" ht="24.9" hidden="1" customHeight="1" x14ac:dyDescent="0.6">
      <c r="A116" s="264"/>
      <c r="Q116" s="265"/>
    </row>
    <row r="117" spans="1:49" ht="24.9" hidden="1" customHeight="1" x14ac:dyDescent="0.6">
      <c r="A117" s="264"/>
      <c r="Q117" s="265"/>
    </row>
    <row r="118" spans="1:49" ht="24.9" hidden="1" customHeight="1" x14ac:dyDescent="0.6">
      <c r="A118" s="264"/>
      <c r="Q118" s="265"/>
    </row>
    <row r="119" spans="1:49" ht="24.9" hidden="1" customHeight="1" x14ac:dyDescent="0.6">
      <c r="A119" s="264"/>
      <c r="Q119" s="265"/>
    </row>
    <row r="120" spans="1:49" ht="24.9" hidden="1" customHeight="1" x14ac:dyDescent="0.6">
      <c r="A120" s="264"/>
      <c r="Q120" s="265"/>
    </row>
    <row r="121" spans="1:49" ht="3" hidden="1" customHeight="1" x14ac:dyDescent="0.6">
      <c r="A121" s="264"/>
      <c r="Q121" s="265"/>
    </row>
    <row r="122" spans="1:49" ht="21.6" hidden="1" customHeight="1" x14ac:dyDescent="0.6">
      <c r="A122" s="264"/>
      <c r="Q122" s="265"/>
    </row>
    <row r="123" spans="1:49" ht="24.6" hidden="1" customHeight="1" x14ac:dyDescent="0.6">
      <c r="A123" s="264"/>
      <c r="C123" s="259"/>
      <c r="D123" s="259"/>
      <c r="E123" s="259"/>
      <c r="F123" s="259"/>
      <c r="G123" s="259"/>
      <c r="H123" s="259"/>
      <c r="I123" s="259"/>
      <c r="J123" s="259"/>
      <c r="K123" s="259"/>
      <c r="L123" s="259"/>
      <c r="M123" s="259"/>
      <c r="N123" s="259"/>
      <c r="O123" s="259"/>
      <c r="P123" s="259"/>
      <c r="Q123" s="265"/>
    </row>
    <row r="124" spans="1:49" s="267" customFormat="1" ht="24.9" hidden="1" customHeight="1" x14ac:dyDescent="0.55000000000000004">
      <c r="A124" s="507" t="s">
        <v>275</v>
      </c>
      <c r="B124" s="508"/>
      <c r="C124" s="508"/>
      <c r="D124" s="508"/>
      <c r="E124" s="508"/>
      <c r="F124" s="508"/>
      <c r="G124" s="508"/>
      <c r="H124" s="508"/>
      <c r="I124" s="508"/>
      <c r="J124" s="508"/>
      <c r="K124" s="508"/>
      <c r="L124" s="508"/>
      <c r="M124" s="508"/>
      <c r="N124" s="508"/>
      <c r="O124" s="508"/>
      <c r="P124" s="508"/>
      <c r="Q124" s="509"/>
      <c r="R124" s="259"/>
      <c r="S124" s="259"/>
      <c r="T124" s="259"/>
      <c r="U124" s="259"/>
      <c r="V124" s="259"/>
      <c r="W124" s="259"/>
      <c r="X124" s="259"/>
      <c r="Y124" s="259"/>
      <c r="Z124" s="259"/>
      <c r="AA124" s="259"/>
      <c r="AB124" s="259"/>
      <c r="AC124" s="259"/>
      <c r="AD124" s="259"/>
      <c r="AE124" s="259"/>
      <c r="AF124" s="259"/>
      <c r="AG124" s="259"/>
      <c r="AH124" s="259"/>
      <c r="AI124" s="259"/>
      <c r="AJ124" s="259"/>
      <c r="AK124" s="259"/>
      <c r="AL124" s="259"/>
      <c r="AM124" s="259"/>
      <c r="AN124" s="259"/>
      <c r="AO124" s="259"/>
      <c r="AP124" s="259"/>
      <c r="AQ124" s="259"/>
      <c r="AR124" s="259"/>
      <c r="AS124" s="259"/>
      <c r="AT124" s="259"/>
      <c r="AU124" s="259"/>
      <c r="AV124" s="259"/>
      <c r="AW124" s="259"/>
    </row>
    <row r="125" spans="1:49" s="267" customFormat="1" ht="24.9" hidden="1" customHeight="1" x14ac:dyDescent="0.55000000000000004">
      <c r="A125" s="510"/>
      <c r="B125" s="511"/>
      <c r="C125" s="511"/>
      <c r="D125" s="511"/>
      <c r="E125" s="511"/>
      <c r="F125" s="511"/>
      <c r="G125" s="511"/>
      <c r="H125" s="511"/>
      <c r="I125" s="511"/>
      <c r="J125" s="511"/>
      <c r="K125" s="511"/>
      <c r="L125" s="511"/>
      <c r="M125" s="511"/>
      <c r="N125" s="511"/>
      <c r="O125" s="511"/>
      <c r="P125" s="511"/>
      <c r="Q125" s="512"/>
      <c r="R125" s="259"/>
      <c r="S125" s="259"/>
      <c r="T125" s="259"/>
      <c r="U125" s="259"/>
      <c r="V125" s="259"/>
      <c r="W125" s="259"/>
      <c r="X125" s="259"/>
      <c r="Y125" s="259"/>
      <c r="Z125" s="259"/>
      <c r="AA125" s="259"/>
      <c r="AB125" s="259"/>
      <c r="AC125" s="259"/>
      <c r="AD125" s="259"/>
      <c r="AE125" s="259"/>
      <c r="AF125" s="259"/>
      <c r="AG125" s="259"/>
      <c r="AH125" s="259"/>
      <c r="AI125" s="259"/>
      <c r="AJ125" s="259"/>
      <c r="AK125" s="259"/>
      <c r="AL125" s="259"/>
      <c r="AM125" s="259"/>
      <c r="AN125" s="259"/>
      <c r="AO125" s="259"/>
      <c r="AP125" s="259"/>
      <c r="AQ125" s="259"/>
      <c r="AR125" s="259"/>
      <c r="AS125" s="259"/>
      <c r="AT125" s="259"/>
      <c r="AU125" s="259"/>
      <c r="AV125" s="259"/>
      <c r="AW125" s="259"/>
    </row>
    <row r="126" spans="1:49" ht="24.9" hidden="1" customHeight="1" x14ac:dyDescent="0.6">
      <c r="A126" s="260"/>
      <c r="B126" s="272"/>
      <c r="C126" s="261"/>
      <c r="D126" s="261"/>
      <c r="E126" s="261"/>
      <c r="F126" s="261"/>
      <c r="G126" s="261"/>
      <c r="H126" s="261"/>
      <c r="I126" s="261"/>
      <c r="J126" s="261"/>
      <c r="K126" s="261"/>
      <c r="L126" s="261"/>
      <c r="M126" s="261"/>
      <c r="N126" s="261"/>
      <c r="O126" s="261"/>
      <c r="P126" s="261"/>
      <c r="Q126" s="263"/>
    </row>
    <row r="127" spans="1:49" ht="24.9" hidden="1" customHeight="1" x14ac:dyDescent="0.6">
      <c r="A127" s="264"/>
      <c r="Q127" s="265"/>
    </row>
    <row r="128" spans="1:49" ht="24.9" hidden="1" customHeight="1" x14ac:dyDescent="0.6">
      <c r="A128" s="264"/>
      <c r="Q128" s="265"/>
    </row>
    <row r="129" spans="1:26" ht="24.9" hidden="1" customHeight="1" x14ac:dyDescent="0.6">
      <c r="A129" s="264"/>
      <c r="B129" s="223"/>
      <c r="C129" s="223"/>
      <c r="D129" s="223"/>
      <c r="E129" s="223"/>
      <c r="F129" s="223"/>
      <c r="G129" s="223"/>
      <c r="H129" s="223"/>
      <c r="I129" s="223"/>
      <c r="J129" s="223"/>
      <c r="K129" s="223"/>
      <c r="L129" s="223"/>
      <c r="M129" s="223"/>
      <c r="N129" s="223"/>
      <c r="O129" s="223"/>
      <c r="P129" s="223"/>
      <c r="Q129" s="266"/>
      <c r="Z129"/>
    </row>
    <row r="130" spans="1:26" ht="24.9" hidden="1" customHeight="1" x14ac:dyDescent="0.6">
      <c r="A130" s="264"/>
      <c r="Q130" s="265"/>
    </row>
    <row r="131" spans="1:26" ht="24.9" hidden="1" customHeight="1" x14ac:dyDescent="0.6">
      <c r="A131" s="264"/>
      <c r="Q131" s="265"/>
    </row>
    <row r="132" spans="1:26" ht="24.9" hidden="1" customHeight="1" x14ac:dyDescent="0.6">
      <c r="A132" s="264"/>
      <c r="Q132" s="265"/>
    </row>
    <row r="133" spans="1:26" ht="24.9" hidden="1" customHeight="1" x14ac:dyDescent="0.6">
      <c r="A133" s="264"/>
      <c r="Q133" s="265"/>
    </row>
    <row r="134" spans="1:26" ht="24.9" hidden="1" customHeight="1" x14ac:dyDescent="0.6">
      <c r="A134" s="264"/>
      <c r="Q134" s="265"/>
    </row>
    <row r="135" spans="1:26" ht="24.9" hidden="1" customHeight="1" x14ac:dyDescent="0.6">
      <c r="A135" s="264"/>
      <c r="Q135" s="265"/>
    </row>
    <row r="136" spans="1:26" ht="24.9" hidden="1" customHeight="1" x14ac:dyDescent="0.6">
      <c r="A136" s="264"/>
      <c r="Q136" s="265"/>
    </row>
    <row r="137" spans="1:26" ht="24.9" hidden="1" customHeight="1" x14ac:dyDescent="0.6">
      <c r="A137" s="264"/>
      <c r="Q137" s="265"/>
    </row>
    <row r="138" spans="1:26" ht="24.9" hidden="1" customHeight="1" x14ac:dyDescent="0.6">
      <c r="A138" s="264"/>
      <c r="Q138" s="265"/>
    </row>
    <row r="139" spans="1:26" ht="24.9" hidden="1" customHeight="1" x14ac:dyDescent="0.6">
      <c r="A139" s="264"/>
      <c r="Q139" s="265"/>
    </row>
    <row r="140" spans="1:26" ht="24.9" hidden="1" customHeight="1" x14ac:dyDescent="0.6">
      <c r="A140" s="264"/>
      <c r="Q140" s="265"/>
    </row>
    <row r="141" spans="1:26" ht="24.9" hidden="1" customHeight="1" x14ac:dyDescent="0.6">
      <c r="A141" s="264"/>
      <c r="Q141" s="265"/>
    </row>
    <row r="142" spans="1:26" ht="24.9" hidden="1" customHeight="1" x14ac:dyDescent="0.6">
      <c r="A142" s="264"/>
      <c r="Q142" s="265"/>
    </row>
    <row r="143" spans="1:26" ht="24.9" hidden="1" customHeight="1" x14ac:dyDescent="0.6">
      <c r="A143" s="264"/>
      <c r="Q143" s="265"/>
    </row>
    <row r="144" spans="1:26" ht="24.9" hidden="1" customHeight="1" x14ac:dyDescent="0.6">
      <c r="A144" s="264"/>
      <c r="Q144" s="265"/>
    </row>
    <row r="145" spans="1:49" ht="24.9" hidden="1" customHeight="1" x14ac:dyDescent="0.6">
      <c r="A145" s="264"/>
      <c r="Q145" s="265"/>
    </row>
    <row r="146" spans="1:49" ht="3" hidden="1" customHeight="1" x14ac:dyDescent="0.6">
      <c r="A146" s="264"/>
      <c r="Q146" s="265"/>
    </row>
    <row r="147" spans="1:49" ht="21.6" hidden="1" customHeight="1" x14ac:dyDescent="0.6">
      <c r="A147" s="264"/>
      <c r="Q147" s="265"/>
    </row>
    <row r="148" spans="1:49" ht="24.6" hidden="1" customHeight="1" x14ac:dyDescent="0.6">
      <c r="A148" s="264"/>
      <c r="C148" s="259"/>
      <c r="D148" s="259"/>
      <c r="E148" s="259"/>
      <c r="F148" s="259"/>
      <c r="G148" s="259"/>
      <c r="H148" s="259"/>
      <c r="I148" s="259"/>
      <c r="J148" s="259"/>
      <c r="K148" s="259"/>
      <c r="L148" s="259"/>
      <c r="M148" s="259"/>
      <c r="N148" s="259"/>
      <c r="O148" s="259"/>
      <c r="P148" s="259"/>
      <c r="Q148" s="265"/>
    </row>
    <row r="149" spans="1:49" s="267" customFormat="1" ht="24.9" hidden="1" customHeight="1" x14ac:dyDescent="0.55000000000000004">
      <c r="A149" s="507" t="s">
        <v>272</v>
      </c>
      <c r="B149" s="508"/>
      <c r="C149" s="508"/>
      <c r="D149" s="508"/>
      <c r="E149" s="508"/>
      <c r="F149" s="508"/>
      <c r="G149" s="508"/>
      <c r="H149" s="508"/>
      <c r="I149" s="508"/>
      <c r="J149" s="508"/>
      <c r="K149" s="508"/>
      <c r="L149" s="508"/>
      <c r="M149" s="508"/>
      <c r="N149" s="508"/>
      <c r="O149" s="508"/>
      <c r="P149" s="508"/>
      <c r="Q149" s="509"/>
      <c r="R149" s="259"/>
      <c r="S149" s="259"/>
      <c r="T149" s="259"/>
      <c r="U149" s="259"/>
      <c r="V149" s="259"/>
      <c r="W149" s="259"/>
      <c r="X149" s="259"/>
      <c r="Y149" s="259"/>
      <c r="Z149" s="259"/>
      <c r="AA149" s="259"/>
      <c r="AB149" s="259"/>
      <c r="AC149" s="259"/>
      <c r="AD149" s="259"/>
      <c r="AE149" s="259"/>
      <c r="AF149" s="259"/>
      <c r="AG149" s="259"/>
      <c r="AH149" s="259"/>
      <c r="AI149" s="259"/>
      <c r="AJ149" s="259"/>
      <c r="AK149" s="259"/>
      <c r="AL149" s="259"/>
      <c r="AM149" s="259"/>
      <c r="AN149" s="259"/>
      <c r="AO149" s="259"/>
      <c r="AP149" s="259"/>
      <c r="AQ149" s="259"/>
      <c r="AR149" s="259"/>
      <c r="AS149" s="259"/>
      <c r="AT149" s="259"/>
      <c r="AU149" s="259"/>
      <c r="AV149" s="259"/>
      <c r="AW149" s="259"/>
    </row>
    <row r="150" spans="1:49" s="267" customFormat="1" ht="24.9" hidden="1" customHeight="1" x14ac:dyDescent="0.55000000000000004">
      <c r="A150" s="510"/>
      <c r="B150" s="511"/>
      <c r="C150" s="511"/>
      <c r="D150" s="511"/>
      <c r="E150" s="511"/>
      <c r="F150" s="511"/>
      <c r="G150" s="511"/>
      <c r="H150" s="511"/>
      <c r="I150" s="511"/>
      <c r="J150" s="511"/>
      <c r="K150" s="511"/>
      <c r="L150" s="511"/>
      <c r="M150" s="511"/>
      <c r="N150" s="511"/>
      <c r="O150" s="511"/>
      <c r="P150" s="511"/>
      <c r="Q150" s="512"/>
      <c r="R150" s="259"/>
      <c r="S150" s="259"/>
      <c r="T150" s="259"/>
      <c r="U150" s="259"/>
      <c r="V150" s="259"/>
      <c r="W150" s="259"/>
      <c r="X150" s="259"/>
      <c r="Y150" s="259"/>
      <c r="Z150" s="259"/>
      <c r="AA150" s="259"/>
      <c r="AB150" s="259"/>
      <c r="AC150" s="259"/>
      <c r="AD150" s="259"/>
      <c r="AE150" s="259"/>
      <c r="AF150" s="259"/>
      <c r="AG150" s="259"/>
      <c r="AH150" s="259"/>
      <c r="AI150" s="259"/>
      <c r="AJ150" s="259"/>
      <c r="AK150" s="259"/>
      <c r="AL150" s="259"/>
      <c r="AM150" s="259"/>
      <c r="AN150" s="259"/>
      <c r="AO150" s="259"/>
      <c r="AP150" s="259"/>
      <c r="AQ150" s="259"/>
      <c r="AR150" s="259"/>
      <c r="AS150" s="259"/>
      <c r="AT150" s="259"/>
      <c r="AU150" s="259"/>
      <c r="AV150" s="259"/>
      <c r="AW150" s="259"/>
    </row>
  </sheetData>
  <mergeCells count="11">
    <mergeCell ref="C1:O1"/>
    <mergeCell ref="A1:B1"/>
    <mergeCell ref="P1:Q1"/>
    <mergeCell ref="P3:Q3"/>
    <mergeCell ref="A3:O3"/>
    <mergeCell ref="A149:Q150"/>
    <mergeCell ref="A74:Q75"/>
    <mergeCell ref="A99:Q100"/>
    <mergeCell ref="A24:Q25"/>
    <mergeCell ref="A124:Q125"/>
    <mergeCell ref="A49:Q50"/>
  </mergeCells>
  <printOptions horizontalCentered="1"/>
  <pageMargins left="0.25" right="0.25" top="0.75" bottom="0.75" header="0.3" footer="0.3"/>
  <pageSetup paperSize="9" scale="58" fitToWidth="0" fitToHeight="0" orientation="portrait" r:id="rId1"/>
  <rowBreaks count="2" manualBreakCount="2">
    <brk id="50" max="16" man="1"/>
    <brk id="100" max="16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D415299-C947-4D0C-8C73-35DED8A7F32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6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7</vt:i4>
      </vt:variant>
    </vt:vector>
  </HeadingPairs>
  <TitlesOfParts>
    <vt:vector size="15" baseType="lpstr">
      <vt:lpstr>ManPower ( Day)</vt:lpstr>
      <vt:lpstr>Manpower Report</vt:lpstr>
      <vt:lpstr>Tools &amp; Equipment</vt:lpstr>
      <vt:lpstr>Backup</vt:lpstr>
      <vt:lpstr>Progress </vt:lpstr>
      <vt:lpstr>Pictorial Progress</vt:lpstr>
      <vt:lpstr>Chart2</vt:lpstr>
      <vt:lpstr>Chart1</vt:lpstr>
      <vt:lpstr>'ManPower ( Day)'!Print_Area</vt:lpstr>
      <vt:lpstr>'Manpower Report'!Print_Area</vt:lpstr>
      <vt:lpstr>'Pictorial Progress'!Print_Area</vt:lpstr>
      <vt:lpstr>'Progress '!Print_Area</vt:lpstr>
      <vt:lpstr>'Tools &amp; Equipment'!Print_Area</vt:lpstr>
      <vt:lpstr>'ManPower ( Day)'!Print_Titles</vt:lpstr>
      <vt:lpstr>'Pictorial Progress'!Print_Titles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Bilal</dc:creator>
  <cp:lastModifiedBy>Haseeb Iqbal</cp:lastModifiedBy>
  <cp:lastPrinted>2025-08-25T12:19:44Z</cp:lastPrinted>
  <dcterms:created xsi:type="dcterms:W3CDTF">2010-12-20T11:43:17Z</dcterms:created>
  <dcterms:modified xsi:type="dcterms:W3CDTF">2025-08-25T12:22:48Z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lanSwiftJobName">
    <vt:lpwstr/>
  </property>
  <property fmtid="{D5CDD505-2E9C-101B-9397-08002B2CF9AE}" pid="3" name="PlanSwiftJobGuid">
    <vt:lpwstr/>
  </property>
  <property fmtid="{D5CDD505-2E9C-101B-9397-08002B2CF9AE}" pid="4" name="LinkedDataId">
    <vt:lpwstr>{AD415299-C947-4D0C-8C73-35DED8A7F323}</vt:lpwstr>
  </property>
</Properties>
</file>